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2585" activeTab="1"/>
  </bookViews>
  <sheets>
    <sheet name="Current" sheetId="1" r:id="rId1"/>
    <sheet name="Area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2"/>
  <c r="F10"/>
  <c r="F9"/>
  <c r="F8"/>
  <c r="F7"/>
  <c r="F6"/>
  <c r="H11" l="1"/>
  <c r="H10"/>
  <c r="H9"/>
  <c r="H8"/>
  <c r="H7"/>
  <c r="H6"/>
  <c r="H12" s="1"/>
  <c r="R16" i="1"/>
  <c r="T16" s="1"/>
  <c r="P12"/>
  <c r="R10"/>
  <c r="P10"/>
  <c r="N10"/>
  <c r="T14"/>
  <c r="L16"/>
  <c r="L10"/>
  <c r="L14"/>
  <c r="L12"/>
  <c r="T10" l="1"/>
  <c r="T12"/>
</calcChain>
</file>

<file path=xl/sharedStrings.xml><?xml version="1.0" encoding="utf-8"?>
<sst xmlns="http://schemas.openxmlformats.org/spreadsheetml/2006/main" count="135" uniqueCount="55">
  <si>
    <t>Peripheral</t>
  </si>
  <si>
    <t>Required Voltage</t>
  </si>
  <si>
    <t>Required Current</t>
  </si>
  <si>
    <t>+/- 5.5</t>
  </si>
  <si>
    <t>V</t>
  </si>
  <si>
    <t>+/- 15</t>
  </si>
  <si>
    <t>+ 5</t>
  </si>
  <si>
    <t>mA</t>
  </si>
  <si>
    <t>Voltage</t>
  </si>
  <si>
    <t>Clock Card Current</t>
  </si>
  <si>
    <t>ADC</t>
  </si>
  <si>
    <r>
      <t xml:space="preserve">+ 5                       </t>
    </r>
    <r>
      <rPr>
        <sz val="11"/>
        <color theme="1"/>
        <rFont val="Calibri"/>
        <family val="2"/>
        <scheme val="minor"/>
      </rPr>
      <t>(Derived from +5.5V)</t>
    </r>
  </si>
  <si>
    <t xml:space="preserve">DAC </t>
  </si>
  <si>
    <t>Quad Op-amp</t>
  </si>
  <si>
    <t>+ 30</t>
  </si>
  <si>
    <t>Enter No. of Analog Channels</t>
  </si>
  <si>
    <r>
      <t xml:space="preserve">Total Current             </t>
    </r>
    <r>
      <rPr>
        <b/>
        <sz val="14"/>
        <color theme="4" tint="0.59999389629810485"/>
        <rFont val="Calibri"/>
        <family val="2"/>
        <scheme val="minor"/>
      </rPr>
      <t/>
    </r>
  </si>
  <si>
    <t>Total Current</t>
  </si>
  <si>
    <t>+/- 13 V bias</t>
  </si>
  <si>
    <t>+26 V bias</t>
  </si>
  <si>
    <t>Analog CH. Current</t>
  </si>
  <si>
    <t>All Currents mentioned in this calculator are  Quiescent Currents</t>
  </si>
  <si>
    <t>Sr.No.</t>
  </si>
  <si>
    <t>Name of Circuit</t>
  </si>
  <si>
    <t>L</t>
  </si>
  <si>
    <t>W</t>
  </si>
  <si>
    <t>Sq.mm</t>
  </si>
  <si>
    <t>Total</t>
  </si>
  <si>
    <t>User Configurable Values</t>
  </si>
  <si>
    <t>Calculated Output</t>
  </si>
  <si>
    <t xml:space="preserve">         Per Chip</t>
  </si>
  <si>
    <r>
      <t>DAC AD8842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)</t>
    </r>
  </si>
  <si>
    <r>
      <t>MUX AD8180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</si>
  <si>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Amplifier LM7171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</si>
  <si>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Buffer LMH6321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</si>
  <si>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FPGA and Interfaces (USB and SFP)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) </t>
    </r>
  </si>
  <si>
    <t>Diff Op-amp + Switch+DAC +Others</t>
  </si>
  <si>
    <t>Number of Sets</t>
  </si>
  <si>
    <r>
      <rPr>
        <b/>
        <sz val="12"/>
        <color theme="1"/>
        <rFont val="Arial"/>
        <family val="2"/>
      </rPr>
      <t>1 Set</t>
    </r>
    <r>
      <rPr>
        <sz val="12"/>
        <color theme="1"/>
        <rFont val="Arial"/>
        <family val="2"/>
      </rPr>
      <t xml:space="preserve"> of Bias Capable of generating </t>
    </r>
    <r>
      <rPr>
        <b/>
        <sz val="12"/>
        <color theme="1"/>
        <rFont val="Arial"/>
        <family val="2"/>
      </rPr>
      <t xml:space="preserve">4 Bias </t>
    </r>
    <r>
      <rPr>
        <sz val="12"/>
        <color theme="1"/>
        <rFont val="Arial"/>
        <family val="2"/>
      </rPr>
      <t>Voltages     ( 4 Amplifiers + 1 DAC )</t>
    </r>
  </si>
  <si>
    <r>
      <t xml:space="preserve">  </t>
    </r>
    <r>
      <rPr>
        <b/>
        <sz val="12"/>
        <color theme="1"/>
        <rFont val="Arial"/>
        <family val="2"/>
      </rPr>
      <t xml:space="preserve">1 Set  of </t>
    </r>
    <r>
      <rPr>
        <sz val="12"/>
        <color theme="1"/>
        <rFont val="Arial"/>
        <family val="2"/>
      </rPr>
      <t>Clock Driver having</t>
    </r>
    <r>
      <rPr>
        <b/>
        <sz val="12"/>
        <color theme="1"/>
        <rFont val="Arial"/>
        <family val="2"/>
      </rPr>
      <t xml:space="preserve"> 4 Clock Drivers         </t>
    </r>
    <r>
      <rPr>
        <sz val="12"/>
        <color theme="1"/>
        <rFont val="Arial"/>
        <family val="2"/>
      </rPr>
      <t xml:space="preserve">(4 Mux+ 4 Amp+ 4Buffer + 1 DAC) </t>
    </r>
  </si>
  <si>
    <t>1 Backplane Connector</t>
  </si>
  <si>
    <t>Feedthrough ( 1 Clock set and 1 Bias set  )</t>
  </si>
  <si>
    <r>
      <t xml:space="preserve">Enter No. of Sets of +/- 13V bias     </t>
    </r>
    <r>
      <rPr>
        <b/>
        <sz val="16"/>
        <color theme="1"/>
        <rFont val="Calibri"/>
        <family val="2"/>
        <scheme val="minor"/>
      </rPr>
      <t xml:space="preserve"> (4 Bias per set)</t>
    </r>
  </si>
  <si>
    <r>
      <t xml:space="preserve">Enter No. of Sets of +26V bias     </t>
    </r>
    <r>
      <rPr>
        <b/>
        <sz val="16"/>
        <color theme="1"/>
        <rFont val="Calibri"/>
        <family val="2"/>
        <scheme val="minor"/>
      </rPr>
      <t>(4 Bias per set)</t>
    </r>
  </si>
  <si>
    <r>
      <rPr>
        <sz val="18"/>
        <color theme="1"/>
        <rFont val="Calibri"/>
        <family val="2"/>
        <scheme val="minor"/>
      </rPr>
      <t>Enter No. of Clock Sets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(4 Clocks per set)</t>
    </r>
  </si>
  <si>
    <t>IFPAC - Quiescent Power Consumption Calculator</t>
  </si>
  <si>
    <r>
      <t xml:space="preserve">Power Requirements for a </t>
    </r>
    <r>
      <rPr>
        <b/>
        <sz val="22"/>
        <color theme="9" tint="-0.249977111117893"/>
        <rFont val="Calibri"/>
        <family val="2"/>
        <scheme val="minor"/>
      </rPr>
      <t>1</t>
    </r>
    <r>
      <rPr>
        <sz val="22"/>
        <color theme="9" tint="-0.249977111117893"/>
        <rFont val="Calibri"/>
        <family val="2"/>
        <scheme val="minor"/>
      </rPr>
      <t xml:space="preserve"> Set of </t>
    </r>
    <r>
      <rPr>
        <b/>
        <sz val="22"/>
        <color theme="9" tint="-0.249977111117893"/>
        <rFont val="Calibri"/>
        <family val="2"/>
        <scheme val="minor"/>
      </rPr>
      <t>4</t>
    </r>
    <r>
      <rPr>
        <sz val="22"/>
        <color theme="9" tint="-0.249977111117893"/>
        <rFont val="Calibri"/>
        <family val="2"/>
        <scheme val="minor"/>
      </rPr>
      <t xml:space="preserve"> Clocks</t>
    </r>
  </si>
  <si>
    <t>Total System Current</t>
  </si>
  <si>
    <t>(Required for 1 set)</t>
  </si>
  <si>
    <t>Power Requirements for 1 Analog Channel</t>
  </si>
  <si>
    <t>Power Requirements for 4 bias of +/- 13V</t>
  </si>
  <si>
    <t>Power Requirements for 4 bias of + 26V</t>
  </si>
  <si>
    <t xml:space="preserve"> 1 Analog Channel  (1 DAC Chip+ 4 OpAmp s+1 Analog Switch IC+1 ADC + 2 Regulators for ADC )</t>
  </si>
  <si>
    <t>FPGA+PROM+ USB + SFP + Regulators</t>
  </si>
  <si>
    <t>IFPAC - Area Calculator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</si>
</sst>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4" tint="0.59999389629810485"/>
      <name val="Calibri"/>
      <family val="2"/>
      <scheme val="minor"/>
    </font>
    <font>
      <b/>
      <sz val="14"/>
      <color theme="4" tint="0.59999389629810485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2" borderId="2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0" xfId="0" quotePrefix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2" fillId="0" borderId="20" xfId="0" quotePrefix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21" xfId="0" quotePrefix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2" fillId="0" borderId="34" xfId="0" quotePrefix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 wrapText="1"/>
    </xf>
    <xf numFmtId="0" fontId="3" fillId="0" borderId="28" xfId="0" quotePrefix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4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 wrapText="1"/>
    </xf>
    <xf numFmtId="0" fontId="5" fillId="2" borderId="16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"/>
  <sheetViews>
    <sheetView zoomScale="85" zoomScaleNormal="85" workbookViewId="0">
      <selection activeCell="G4" sqref="G4"/>
    </sheetView>
  </sheetViews>
  <sheetFormatPr defaultRowHeight="15"/>
  <cols>
    <col min="1" max="1" width="9.140625" style="1"/>
    <col min="2" max="2" width="32.42578125" customWidth="1"/>
    <col min="3" max="3" width="20.5703125" customWidth="1"/>
    <col min="4" max="4" width="9.7109375" style="1" customWidth="1"/>
    <col min="5" max="5" width="21" customWidth="1"/>
    <col min="6" max="6" width="9" style="1" customWidth="1"/>
    <col min="7" max="7" width="17" customWidth="1"/>
    <col min="9" max="9" width="8.7109375" customWidth="1"/>
    <col min="10" max="10" width="13.5703125" customWidth="1"/>
    <col min="11" max="11" width="6.140625" customWidth="1"/>
    <col min="12" max="12" width="15.28515625" customWidth="1"/>
    <col min="13" max="13" width="7.5703125" customWidth="1"/>
    <col min="14" max="14" width="15" customWidth="1"/>
    <col min="15" max="15" width="7.5703125" customWidth="1"/>
    <col min="16" max="16" width="16.7109375" style="1" customWidth="1"/>
    <col min="17" max="17" width="7" style="1" customWidth="1"/>
    <col min="18" max="18" width="14.28515625" style="1" customWidth="1"/>
    <col min="19" max="19" width="6.85546875" style="1" customWidth="1"/>
    <col min="20" max="20" width="12.7109375" customWidth="1"/>
    <col min="21" max="21" width="11.7109375" customWidth="1"/>
    <col min="22" max="22" width="13" customWidth="1"/>
  </cols>
  <sheetData>
    <row r="1" spans="2:21" s="11" customFormat="1" ht="8.25" customHeight="1"/>
    <row r="2" spans="2:21" s="11" customFormat="1" ht="15" customHeight="1">
      <c r="B2" s="135" t="s">
        <v>45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2:21" s="11" customFormat="1" ht="24.75" customHeight="1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</row>
    <row r="4" spans="2:21" s="11" customFormat="1"/>
    <row r="5" spans="2:21" ht="12" customHeight="1" thickBot="1"/>
    <row r="6" spans="2:21" ht="15" customHeight="1">
      <c r="B6" s="43" t="s">
        <v>46</v>
      </c>
      <c r="C6" s="44"/>
      <c r="D6" s="44"/>
      <c r="E6" s="44"/>
      <c r="F6" s="44"/>
      <c r="G6" s="44"/>
      <c r="H6" s="45"/>
      <c r="J6" s="51" t="s">
        <v>8</v>
      </c>
      <c r="K6" s="52"/>
      <c r="L6" s="51" t="s">
        <v>9</v>
      </c>
      <c r="M6" s="52"/>
      <c r="N6" s="51" t="s">
        <v>20</v>
      </c>
      <c r="O6" s="52"/>
      <c r="P6" s="109" t="s">
        <v>18</v>
      </c>
      <c r="Q6" s="110"/>
      <c r="R6" s="108" t="s">
        <v>19</v>
      </c>
      <c r="S6" s="52"/>
      <c r="T6" s="51" t="s">
        <v>47</v>
      </c>
      <c r="U6" s="52"/>
    </row>
    <row r="7" spans="2:21" ht="15.75" customHeight="1" thickBot="1">
      <c r="B7" s="46"/>
      <c r="C7" s="47"/>
      <c r="D7" s="47"/>
      <c r="E7" s="47"/>
      <c r="F7" s="47"/>
      <c r="G7" s="47"/>
      <c r="H7" s="48"/>
      <c r="J7" s="53"/>
      <c r="K7" s="54"/>
      <c r="L7" s="53"/>
      <c r="M7" s="54"/>
      <c r="N7" s="53"/>
      <c r="O7" s="54"/>
      <c r="P7" s="111"/>
      <c r="Q7" s="112"/>
      <c r="R7" s="53"/>
      <c r="S7" s="54"/>
      <c r="T7" s="53"/>
      <c r="U7" s="54"/>
    </row>
    <row r="8" spans="2:21" ht="27" thickBot="1">
      <c r="B8" s="8" t="s">
        <v>0</v>
      </c>
      <c r="C8" s="36" t="s">
        <v>1</v>
      </c>
      <c r="D8" s="37"/>
      <c r="E8" s="36" t="s">
        <v>2</v>
      </c>
      <c r="F8" s="37"/>
      <c r="G8" s="38" t="s">
        <v>17</v>
      </c>
      <c r="H8" s="39"/>
      <c r="J8" s="55"/>
      <c r="K8" s="56"/>
      <c r="L8" s="53"/>
      <c r="M8" s="56"/>
      <c r="N8" s="55"/>
      <c r="O8" s="56"/>
      <c r="P8" s="113"/>
      <c r="Q8" s="114"/>
      <c r="R8" s="55"/>
      <c r="S8" s="56"/>
      <c r="T8" s="53"/>
      <c r="U8" s="56"/>
    </row>
    <row r="9" spans="2:21" s="11" customFormat="1" ht="27" thickBot="1">
      <c r="B9" s="19" t="s">
        <v>48</v>
      </c>
      <c r="C9" s="20"/>
      <c r="D9" s="21"/>
      <c r="E9" s="20" t="s">
        <v>30</v>
      </c>
      <c r="F9" s="21"/>
      <c r="G9" s="4"/>
      <c r="H9" s="5"/>
      <c r="J9" s="6"/>
      <c r="K9" s="7"/>
      <c r="L9" s="6"/>
      <c r="M9" s="7"/>
      <c r="N9" s="6"/>
      <c r="O9" s="22"/>
      <c r="P9" s="6"/>
      <c r="Q9" s="22"/>
      <c r="R9" s="6"/>
      <c r="S9" s="22"/>
      <c r="T9" s="6"/>
      <c r="U9" s="7"/>
    </row>
    <row r="10" spans="2:21" ht="15" customHeight="1">
      <c r="B10" s="35" t="s">
        <v>31</v>
      </c>
      <c r="C10" s="32" t="s">
        <v>3</v>
      </c>
      <c r="D10" s="35" t="s">
        <v>4</v>
      </c>
      <c r="E10" s="35">
        <v>30</v>
      </c>
      <c r="F10" s="35" t="s">
        <v>7</v>
      </c>
      <c r="G10" s="35">
        <v>30</v>
      </c>
      <c r="H10" s="40" t="s">
        <v>7</v>
      </c>
      <c r="J10" s="57" t="s">
        <v>3</v>
      </c>
      <c r="K10" s="59" t="s">
        <v>4</v>
      </c>
      <c r="L10" s="61">
        <f>((G10+G12)*C22)</f>
        <v>248</v>
      </c>
      <c r="M10" s="63" t="s">
        <v>7</v>
      </c>
      <c r="N10" s="61">
        <f>(G30+G32)*G22</f>
        <v>460</v>
      </c>
      <c r="O10" s="65" t="s">
        <v>7</v>
      </c>
      <c r="P10" s="64">
        <f>G39*N22</f>
        <v>30</v>
      </c>
      <c r="Q10" s="74" t="s">
        <v>7</v>
      </c>
      <c r="R10" s="64">
        <f>G48*S22</f>
        <v>60</v>
      </c>
      <c r="S10" s="74" t="s">
        <v>7</v>
      </c>
      <c r="T10" s="67">
        <f>L10+N10+P10+R10</f>
        <v>798</v>
      </c>
      <c r="U10" s="69" t="s">
        <v>7</v>
      </c>
    </row>
    <row r="11" spans="2:21" ht="15" customHeight="1">
      <c r="B11" s="33"/>
      <c r="C11" s="33"/>
      <c r="D11" s="33"/>
      <c r="E11" s="33"/>
      <c r="F11" s="33"/>
      <c r="G11" s="33"/>
      <c r="H11" s="41"/>
      <c r="J11" s="58"/>
      <c r="K11" s="60"/>
      <c r="L11" s="62"/>
      <c r="M11" s="64"/>
      <c r="N11" s="62"/>
      <c r="O11" s="66"/>
      <c r="P11" s="62"/>
      <c r="Q11" s="75"/>
      <c r="R11" s="62"/>
      <c r="S11" s="75"/>
      <c r="T11" s="68"/>
      <c r="U11" s="70"/>
    </row>
    <row r="12" spans="2:21" ht="15" customHeight="1">
      <c r="B12" s="49" t="s">
        <v>32</v>
      </c>
      <c r="C12" s="34" t="s">
        <v>3</v>
      </c>
      <c r="D12" s="33" t="s">
        <v>4</v>
      </c>
      <c r="E12" s="49">
        <v>8</v>
      </c>
      <c r="F12" s="33" t="s">
        <v>7</v>
      </c>
      <c r="G12" s="49">
        <v>32</v>
      </c>
      <c r="H12" s="41" t="s">
        <v>7</v>
      </c>
      <c r="J12" s="71" t="s">
        <v>5</v>
      </c>
      <c r="K12" s="72" t="s">
        <v>4</v>
      </c>
      <c r="L12" s="62">
        <f>(G14+G16)*C22</f>
        <v>496</v>
      </c>
      <c r="M12" s="73" t="s">
        <v>7</v>
      </c>
      <c r="N12" s="62">
        <v>0</v>
      </c>
      <c r="O12" s="73" t="s">
        <v>7</v>
      </c>
      <c r="P12" s="62">
        <f>G41*N22</f>
        <v>5</v>
      </c>
      <c r="Q12" s="75" t="s">
        <v>7</v>
      </c>
      <c r="R12" s="62">
        <v>0</v>
      </c>
      <c r="S12" s="75" t="s">
        <v>7</v>
      </c>
      <c r="T12" s="68">
        <f>L12+N12+P12+R12</f>
        <v>501</v>
      </c>
      <c r="U12" s="70" t="s">
        <v>7</v>
      </c>
    </row>
    <row r="13" spans="2:21" ht="15" customHeight="1">
      <c r="B13" s="49"/>
      <c r="C13" s="33"/>
      <c r="D13" s="33"/>
      <c r="E13" s="49"/>
      <c r="F13" s="33"/>
      <c r="G13" s="49"/>
      <c r="H13" s="41"/>
      <c r="J13" s="58"/>
      <c r="K13" s="72"/>
      <c r="L13" s="62"/>
      <c r="M13" s="73"/>
      <c r="N13" s="62"/>
      <c r="O13" s="73"/>
      <c r="P13" s="62"/>
      <c r="Q13" s="75"/>
      <c r="R13" s="62"/>
      <c r="S13" s="75"/>
      <c r="T13" s="68"/>
      <c r="U13" s="70"/>
    </row>
    <row r="14" spans="2:21" ht="15" customHeight="1">
      <c r="B14" s="33" t="s">
        <v>33</v>
      </c>
      <c r="C14" s="34" t="s">
        <v>5</v>
      </c>
      <c r="D14" s="33" t="s">
        <v>4</v>
      </c>
      <c r="E14" s="33">
        <v>10</v>
      </c>
      <c r="F14" s="33" t="s">
        <v>7</v>
      </c>
      <c r="G14" s="33">
        <v>40</v>
      </c>
      <c r="H14" s="41" t="s">
        <v>7</v>
      </c>
      <c r="J14" s="71" t="s">
        <v>6</v>
      </c>
      <c r="K14" s="87" t="s">
        <v>4</v>
      </c>
      <c r="L14" s="62">
        <f>G18</f>
        <v>865</v>
      </c>
      <c r="M14" s="76" t="s">
        <v>7</v>
      </c>
      <c r="N14" s="62">
        <v>0</v>
      </c>
      <c r="O14" s="130" t="s">
        <v>7</v>
      </c>
      <c r="P14" s="62">
        <v>0</v>
      </c>
      <c r="Q14" s="75" t="s">
        <v>7</v>
      </c>
      <c r="R14" s="62">
        <v>0</v>
      </c>
      <c r="S14" s="75" t="s">
        <v>7</v>
      </c>
      <c r="T14" s="68">
        <f>L14+N14+P14+R14</f>
        <v>865</v>
      </c>
      <c r="U14" s="76" t="s">
        <v>7</v>
      </c>
    </row>
    <row r="15" spans="2:21" ht="15" customHeight="1">
      <c r="B15" s="33"/>
      <c r="C15" s="33"/>
      <c r="D15" s="33"/>
      <c r="E15" s="33"/>
      <c r="F15" s="33"/>
      <c r="G15" s="33"/>
      <c r="H15" s="41"/>
      <c r="J15" s="58"/>
      <c r="K15" s="60"/>
      <c r="L15" s="62"/>
      <c r="M15" s="64"/>
      <c r="N15" s="62"/>
      <c r="O15" s="66"/>
      <c r="P15" s="62"/>
      <c r="Q15" s="75"/>
      <c r="R15" s="62"/>
      <c r="S15" s="75"/>
      <c r="T15" s="68"/>
      <c r="U15" s="64"/>
    </row>
    <row r="16" spans="2:21">
      <c r="B16" s="49" t="s">
        <v>34</v>
      </c>
      <c r="C16" s="34" t="s">
        <v>5</v>
      </c>
      <c r="D16" s="33" t="s">
        <v>4</v>
      </c>
      <c r="E16" s="49">
        <v>21</v>
      </c>
      <c r="F16" s="33" t="s">
        <v>7</v>
      </c>
      <c r="G16" s="49">
        <v>84</v>
      </c>
      <c r="H16" s="41" t="s">
        <v>7</v>
      </c>
      <c r="J16" s="93" t="s">
        <v>14</v>
      </c>
      <c r="K16" s="72" t="s">
        <v>4</v>
      </c>
      <c r="L16" s="64">
        <f>G20</f>
        <v>0</v>
      </c>
      <c r="M16" s="73" t="s">
        <v>7</v>
      </c>
      <c r="N16" s="64">
        <v>0</v>
      </c>
      <c r="O16" s="73" t="s">
        <v>7</v>
      </c>
      <c r="P16" s="62">
        <v>0</v>
      </c>
      <c r="Q16" s="75" t="s">
        <v>7</v>
      </c>
      <c r="R16" s="62">
        <f>G50*S22</f>
        <v>20</v>
      </c>
      <c r="S16" s="75" t="s">
        <v>7</v>
      </c>
      <c r="T16" s="128">
        <f>L16+N16+P16+R16</f>
        <v>20</v>
      </c>
      <c r="U16" s="70" t="s">
        <v>7</v>
      </c>
    </row>
    <row r="17" spans="2:21" ht="15.75" thickBot="1">
      <c r="B17" s="49"/>
      <c r="C17" s="33"/>
      <c r="D17" s="33"/>
      <c r="E17" s="49"/>
      <c r="F17" s="33"/>
      <c r="G17" s="49"/>
      <c r="H17" s="41"/>
      <c r="J17" s="94"/>
      <c r="K17" s="95"/>
      <c r="L17" s="96"/>
      <c r="M17" s="97"/>
      <c r="N17" s="96"/>
      <c r="O17" s="97"/>
      <c r="P17" s="96"/>
      <c r="Q17" s="115"/>
      <c r="R17" s="96"/>
      <c r="S17" s="115"/>
      <c r="T17" s="129"/>
      <c r="U17" s="88"/>
    </row>
    <row r="18" spans="2:21" ht="13.5" customHeight="1">
      <c r="B18" s="33" t="s">
        <v>35</v>
      </c>
      <c r="C18" s="34" t="s">
        <v>6</v>
      </c>
      <c r="D18" s="33" t="s">
        <v>4</v>
      </c>
      <c r="E18" s="33">
        <v>865</v>
      </c>
      <c r="F18" s="33" t="s">
        <v>7</v>
      </c>
      <c r="G18" s="33">
        <v>865</v>
      </c>
      <c r="H18" s="41" t="s">
        <v>7</v>
      </c>
      <c r="T18" s="23"/>
    </row>
    <row r="19" spans="2:21" ht="25.5" customHeight="1" thickBot="1">
      <c r="B19" s="50"/>
      <c r="C19" s="50"/>
      <c r="D19" s="50"/>
      <c r="E19" s="50"/>
      <c r="F19" s="50"/>
      <c r="G19" s="50"/>
      <c r="H19" s="42"/>
    </row>
    <row r="20" spans="2:21" ht="15" customHeight="1">
      <c r="E20" s="3"/>
      <c r="F20" s="3"/>
      <c r="G20" s="3"/>
      <c r="H20" s="3"/>
    </row>
    <row r="21" spans="2:21" ht="15.75" customHeight="1">
      <c r="E21" s="3"/>
      <c r="F21" s="3"/>
      <c r="G21" s="3"/>
      <c r="H21" s="3"/>
    </row>
    <row r="22" spans="2:21" ht="15" customHeight="1">
      <c r="B22" s="77" t="s">
        <v>44</v>
      </c>
      <c r="C22" s="80">
        <v>4</v>
      </c>
      <c r="E22" s="81" t="s">
        <v>15</v>
      </c>
      <c r="F22" s="82"/>
      <c r="G22" s="90">
        <v>4</v>
      </c>
      <c r="H22" s="9"/>
      <c r="J22" s="89" t="s">
        <v>42</v>
      </c>
      <c r="K22" s="89"/>
      <c r="L22" s="89"/>
      <c r="M22" s="89"/>
      <c r="N22" s="80">
        <v>1</v>
      </c>
      <c r="P22" s="118" t="s">
        <v>43</v>
      </c>
      <c r="Q22" s="118"/>
      <c r="R22" s="118"/>
      <c r="S22" s="80">
        <v>2</v>
      </c>
      <c r="T22" s="80"/>
    </row>
    <row r="23" spans="2:21" ht="15" customHeight="1">
      <c r="B23" s="78"/>
      <c r="C23" s="80"/>
      <c r="E23" s="83"/>
      <c r="F23" s="84"/>
      <c r="G23" s="91"/>
      <c r="H23" s="9"/>
      <c r="J23" s="89"/>
      <c r="K23" s="89"/>
      <c r="L23" s="89"/>
      <c r="M23" s="89"/>
      <c r="N23" s="80"/>
      <c r="P23" s="118"/>
      <c r="Q23" s="118"/>
      <c r="R23" s="118"/>
      <c r="S23" s="80"/>
      <c r="T23" s="80"/>
    </row>
    <row r="24" spans="2:21" ht="15" customHeight="1">
      <c r="B24" s="79"/>
      <c r="C24" s="80"/>
      <c r="E24" s="85"/>
      <c r="F24" s="86"/>
      <c r="G24" s="92"/>
      <c r="H24" s="9"/>
      <c r="J24" s="89"/>
      <c r="K24" s="89"/>
      <c r="L24" s="89"/>
      <c r="M24" s="89"/>
      <c r="N24" s="80"/>
      <c r="P24" s="118"/>
      <c r="Q24" s="118"/>
      <c r="R24" s="118"/>
      <c r="S24" s="80"/>
      <c r="T24" s="80"/>
    </row>
    <row r="25" spans="2:21" ht="15" customHeight="1">
      <c r="J25" s="10"/>
      <c r="K25" s="10"/>
      <c r="L25" s="10"/>
      <c r="M25" s="10"/>
      <c r="N25" s="1"/>
    </row>
    <row r="26" spans="2:21" ht="15.75" thickBot="1"/>
    <row r="27" spans="2:21" ht="15" customHeight="1">
      <c r="B27" s="43" t="s">
        <v>49</v>
      </c>
      <c r="C27" s="44"/>
      <c r="D27" s="44"/>
      <c r="E27" s="44"/>
      <c r="F27" s="44"/>
      <c r="G27" s="44"/>
      <c r="H27" s="45"/>
    </row>
    <row r="28" spans="2:21" ht="15.75" customHeight="1" thickBot="1">
      <c r="B28" s="46"/>
      <c r="C28" s="47"/>
      <c r="D28" s="47"/>
      <c r="E28" s="47"/>
      <c r="F28" s="47"/>
      <c r="G28" s="47"/>
      <c r="H28" s="48"/>
    </row>
    <row r="29" spans="2:21" ht="27" customHeight="1" thickBot="1">
      <c r="B29" s="8" t="s">
        <v>0</v>
      </c>
      <c r="C29" s="36" t="s">
        <v>1</v>
      </c>
      <c r="D29" s="37"/>
      <c r="E29" s="36" t="s">
        <v>2</v>
      </c>
      <c r="F29" s="37"/>
      <c r="G29" s="38" t="s">
        <v>17</v>
      </c>
      <c r="H29" s="39"/>
    </row>
    <row r="30" spans="2:21" ht="15" customHeight="1" thickBot="1">
      <c r="B30" s="35" t="s">
        <v>36</v>
      </c>
      <c r="C30" s="32" t="s">
        <v>3</v>
      </c>
      <c r="D30" s="35" t="s">
        <v>4</v>
      </c>
      <c r="E30" s="35">
        <v>55</v>
      </c>
      <c r="F30" s="35" t="s">
        <v>7</v>
      </c>
      <c r="G30" s="35">
        <v>55</v>
      </c>
      <c r="H30" s="40" t="s">
        <v>7</v>
      </c>
    </row>
    <row r="31" spans="2:21" ht="26.25" customHeight="1">
      <c r="B31" s="33"/>
      <c r="C31" s="33"/>
      <c r="D31" s="33"/>
      <c r="E31" s="33"/>
      <c r="F31" s="33"/>
      <c r="G31" s="33"/>
      <c r="H31" s="41"/>
      <c r="L31" s="119" t="s">
        <v>21</v>
      </c>
      <c r="M31" s="120"/>
      <c r="N31" s="120"/>
      <c r="O31" s="120"/>
      <c r="P31" s="120"/>
      <c r="Q31" s="120"/>
      <c r="R31" s="121"/>
    </row>
    <row r="32" spans="2:21" ht="15" customHeight="1">
      <c r="B32" s="49" t="s">
        <v>10</v>
      </c>
      <c r="C32" s="34" t="s">
        <v>11</v>
      </c>
      <c r="D32" s="33" t="s">
        <v>4</v>
      </c>
      <c r="E32" s="49">
        <v>60</v>
      </c>
      <c r="F32" s="33" t="s">
        <v>7</v>
      </c>
      <c r="G32" s="49">
        <v>60</v>
      </c>
      <c r="H32" s="41" t="s">
        <v>7</v>
      </c>
      <c r="L32" s="122"/>
      <c r="M32" s="123"/>
      <c r="N32" s="123"/>
      <c r="O32" s="123"/>
      <c r="P32" s="123"/>
      <c r="Q32" s="123"/>
      <c r="R32" s="124"/>
    </row>
    <row r="33" spans="2:18" ht="24" customHeight="1" thickBot="1">
      <c r="B33" s="49"/>
      <c r="C33" s="33"/>
      <c r="D33" s="33"/>
      <c r="E33" s="49"/>
      <c r="F33" s="33"/>
      <c r="G33" s="49"/>
      <c r="H33" s="41"/>
      <c r="L33" s="125"/>
      <c r="M33" s="126"/>
      <c r="N33" s="126"/>
      <c r="O33" s="126"/>
      <c r="P33" s="126"/>
      <c r="Q33" s="126"/>
      <c r="R33" s="127"/>
    </row>
    <row r="34" spans="2:18" ht="15" customHeight="1"/>
    <row r="35" spans="2:18" ht="24" customHeight="1" thickBot="1"/>
    <row r="36" spans="2:18" ht="15" customHeight="1">
      <c r="B36" s="43" t="s">
        <v>50</v>
      </c>
      <c r="C36" s="44"/>
      <c r="D36" s="44"/>
      <c r="E36" s="44"/>
      <c r="F36" s="44"/>
      <c r="G36" s="44"/>
      <c r="H36" s="45"/>
    </row>
    <row r="37" spans="2:18" ht="15" customHeight="1" thickBot="1">
      <c r="B37" s="46"/>
      <c r="C37" s="47"/>
      <c r="D37" s="47"/>
      <c r="E37" s="47"/>
      <c r="F37" s="47"/>
      <c r="G37" s="47"/>
      <c r="H37" s="48"/>
    </row>
    <row r="38" spans="2:18" ht="31.5" customHeight="1" thickBot="1">
      <c r="B38" s="8" t="s">
        <v>0</v>
      </c>
      <c r="C38" s="36" t="s">
        <v>1</v>
      </c>
      <c r="D38" s="37"/>
      <c r="E38" s="36" t="s">
        <v>2</v>
      </c>
      <c r="F38" s="37"/>
      <c r="G38" s="38" t="s">
        <v>16</v>
      </c>
      <c r="H38" s="39"/>
      <c r="L38" s="18"/>
      <c r="M38" s="116" t="s">
        <v>28</v>
      </c>
      <c r="N38" s="116"/>
      <c r="O38" s="116"/>
      <c r="P38" s="116"/>
    </row>
    <row r="39" spans="2:18" ht="15.75" customHeight="1">
      <c r="B39" s="33" t="s">
        <v>12</v>
      </c>
      <c r="C39" s="104" t="s">
        <v>3</v>
      </c>
      <c r="D39" s="33" t="s">
        <v>4</v>
      </c>
      <c r="E39" s="33">
        <v>30</v>
      </c>
      <c r="F39" s="33" t="s">
        <v>7</v>
      </c>
      <c r="G39" s="33">
        <v>30</v>
      </c>
      <c r="H39" s="41" t="s">
        <v>7</v>
      </c>
      <c r="L39" s="117"/>
      <c r="M39" s="116" t="s">
        <v>29</v>
      </c>
      <c r="N39" s="116"/>
      <c r="O39" s="116"/>
      <c r="P39" s="116"/>
    </row>
    <row r="40" spans="2:18" ht="15.75" customHeight="1">
      <c r="B40" s="33"/>
      <c r="C40" s="33"/>
      <c r="D40" s="33"/>
      <c r="E40" s="33"/>
      <c r="F40" s="33"/>
      <c r="G40" s="33"/>
      <c r="H40" s="41"/>
      <c r="L40" s="117"/>
      <c r="M40" s="116"/>
      <c r="N40" s="116"/>
      <c r="O40" s="116"/>
      <c r="P40" s="116"/>
    </row>
    <row r="41" spans="2:18" ht="15.75" customHeight="1">
      <c r="B41" s="98" t="s">
        <v>13</v>
      </c>
      <c r="C41" s="100" t="s">
        <v>5</v>
      </c>
      <c r="D41" s="102" t="s">
        <v>4</v>
      </c>
      <c r="E41" s="98">
        <v>5</v>
      </c>
      <c r="F41" s="102" t="s">
        <v>7</v>
      </c>
      <c r="G41" s="98">
        <v>5</v>
      </c>
      <c r="H41" s="98" t="s">
        <v>7</v>
      </c>
    </row>
    <row r="42" spans="2:18" ht="16.5" customHeight="1" thickBot="1">
      <c r="B42" s="99"/>
      <c r="C42" s="101"/>
      <c r="D42" s="103"/>
      <c r="E42" s="99"/>
      <c r="F42" s="103"/>
      <c r="G42" s="99"/>
      <c r="H42" s="99"/>
    </row>
    <row r="43" spans="2:18" ht="15.75" customHeight="1">
      <c r="B43" s="106"/>
      <c r="C43" s="107"/>
      <c r="D43" s="105"/>
      <c r="E43" s="105"/>
      <c r="F43" s="105"/>
      <c r="G43" s="105"/>
      <c r="H43" s="106"/>
    </row>
    <row r="44" spans="2:18" ht="16.5" customHeight="1" thickBot="1">
      <c r="B44" s="106"/>
      <c r="C44" s="107"/>
      <c r="D44" s="105"/>
      <c r="E44" s="105"/>
      <c r="F44" s="105"/>
      <c r="G44" s="105"/>
      <c r="H44" s="106"/>
    </row>
    <row r="45" spans="2:18" ht="15" customHeight="1">
      <c r="B45" s="43" t="s">
        <v>51</v>
      </c>
      <c r="C45" s="44"/>
      <c r="D45" s="44"/>
      <c r="E45" s="44"/>
      <c r="F45" s="44"/>
      <c r="G45" s="44"/>
      <c r="H45" s="45"/>
    </row>
    <row r="46" spans="2:18" ht="15" customHeight="1" thickBot="1">
      <c r="B46" s="46"/>
      <c r="C46" s="47"/>
      <c r="D46" s="47"/>
      <c r="E46" s="47"/>
      <c r="F46" s="47"/>
      <c r="G46" s="47"/>
      <c r="H46" s="48"/>
    </row>
    <row r="47" spans="2:18" ht="33.75" customHeight="1" thickBot="1">
      <c r="B47" s="8" t="s">
        <v>0</v>
      </c>
      <c r="C47" s="36" t="s">
        <v>1</v>
      </c>
      <c r="D47" s="37"/>
      <c r="E47" s="36" t="s">
        <v>2</v>
      </c>
      <c r="F47" s="37"/>
      <c r="G47" s="38" t="s">
        <v>17</v>
      </c>
      <c r="H47" s="39"/>
    </row>
    <row r="48" spans="2:18" ht="15" customHeight="1">
      <c r="B48" s="33" t="s">
        <v>12</v>
      </c>
      <c r="C48" s="104" t="s">
        <v>3</v>
      </c>
      <c r="D48" s="33" t="s">
        <v>4</v>
      </c>
      <c r="E48" s="33">
        <v>30</v>
      </c>
      <c r="F48" s="33" t="s">
        <v>7</v>
      </c>
      <c r="G48" s="33">
        <v>30</v>
      </c>
      <c r="H48" s="41" t="s">
        <v>7</v>
      </c>
    </row>
    <row r="49" spans="2:8">
      <c r="B49" s="33"/>
      <c r="C49" s="33"/>
      <c r="D49" s="33"/>
      <c r="E49" s="33"/>
      <c r="F49" s="33"/>
      <c r="G49" s="33"/>
      <c r="H49" s="41"/>
    </row>
    <row r="50" spans="2:8">
      <c r="B50" s="98" t="s">
        <v>13</v>
      </c>
      <c r="C50" s="100" t="s">
        <v>14</v>
      </c>
      <c r="D50" s="102" t="s">
        <v>4</v>
      </c>
      <c r="E50" s="98">
        <v>10</v>
      </c>
      <c r="F50" s="102" t="s">
        <v>7</v>
      </c>
      <c r="G50" s="98">
        <v>10</v>
      </c>
      <c r="H50" s="98" t="s">
        <v>7</v>
      </c>
    </row>
    <row r="51" spans="2:8" ht="15.75" thickBot="1">
      <c r="B51" s="99"/>
      <c r="C51" s="101"/>
      <c r="D51" s="103"/>
      <c r="E51" s="99"/>
      <c r="F51" s="103"/>
      <c r="G51" s="99"/>
      <c r="H51" s="99"/>
    </row>
  </sheetData>
  <mergeCells count="167">
    <mergeCell ref="B2:U3"/>
    <mergeCell ref="L39:L40"/>
    <mergeCell ref="M39:P40"/>
    <mergeCell ref="P22:R24"/>
    <mergeCell ref="S22:T24"/>
    <mergeCell ref="L31:R33"/>
    <mergeCell ref="S14:S15"/>
    <mergeCell ref="R16:R17"/>
    <mergeCell ref="S16:S17"/>
    <mergeCell ref="N16:N17"/>
    <mergeCell ref="O16:O17"/>
    <mergeCell ref="T16:T17"/>
    <mergeCell ref="O14:O15"/>
    <mergeCell ref="T14:T15"/>
    <mergeCell ref="G48:G49"/>
    <mergeCell ref="H48:H49"/>
    <mergeCell ref="B50:B51"/>
    <mergeCell ref="C50:C51"/>
    <mergeCell ref="D50:D51"/>
    <mergeCell ref="E50:E51"/>
    <mergeCell ref="F50:F51"/>
    <mergeCell ref="G50:G51"/>
    <mergeCell ref="H50:H51"/>
    <mergeCell ref="B48:B49"/>
    <mergeCell ref="C48:C49"/>
    <mergeCell ref="D48:D49"/>
    <mergeCell ref="E48:E49"/>
    <mergeCell ref="F48:F49"/>
    <mergeCell ref="G43:G44"/>
    <mergeCell ref="H43:H44"/>
    <mergeCell ref="B45:H46"/>
    <mergeCell ref="C47:D47"/>
    <mergeCell ref="E47:F47"/>
    <mergeCell ref="G47:H47"/>
    <mergeCell ref="B43:B44"/>
    <mergeCell ref="C43:C44"/>
    <mergeCell ref="D43:D44"/>
    <mergeCell ref="E43:E44"/>
    <mergeCell ref="F43:F44"/>
    <mergeCell ref="G39:G40"/>
    <mergeCell ref="H39:H40"/>
    <mergeCell ref="B41:B42"/>
    <mergeCell ref="C41:C42"/>
    <mergeCell ref="D41:D42"/>
    <mergeCell ref="E41:E42"/>
    <mergeCell ref="F41:F42"/>
    <mergeCell ref="G41:G42"/>
    <mergeCell ref="H41:H42"/>
    <mergeCell ref="B39:B40"/>
    <mergeCell ref="C39:C40"/>
    <mergeCell ref="D39:D40"/>
    <mergeCell ref="E39:E40"/>
    <mergeCell ref="F39:F40"/>
    <mergeCell ref="B36:H37"/>
    <mergeCell ref="C38:D38"/>
    <mergeCell ref="E38:F38"/>
    <mergeCell ref="G38:H38"/>
    <mergeCell ref="J22:M24"/>
    <mergeCell ref="G22:G24"/>
    <mergeCell ref="J16:J17"/>
    <mergeCell ref="K16:K17"/>
    <mergeCell ref="L16:L17"/>
    <mergeCell ref="M16:M17"/>
    <mergeCell ref="M38:P38"/>
    <mergeCell ref="G32:G33"/>
    <mergeCell ref="H32:H33"/>
    <mergeCell ref="B32:B33"/>
    <mergeCell ref="C32:C33"/>
    <mergeCell ref="D32:D33"/>
    <mergeCell ref="E32:E33"/>
    <mergeCell ref="F32:F33"/>
    <mergeCell ref="B27:H28"/>
    <mergeCell ref="C29:D29"/>
    <mergeCell ref="E29:F29"/>
    <mergeCell ref="G29:H29"/>
    <mergeCell ref="B30:B31"/>
    <mergeCell ref="C30:C31"/>
    <mergeCell ref="D30:D31"/>
    <mergeCell ref="E30:E31"/>
    <mergeCell ref="F30:F31"/>
    <mergeCell ref="G30:G31"/>
    <mergeCell ref="H30:H31"/>
    <mergeCell ref="U14:U15"/>
    <mergeCell ref="B22:B24"/>
    <mergeCell ref="C22:C24"/>
    <mergeCell ref="E22:F24"/>
    <mergeCell ref="N22:N24"/>
    <mergeCell ref="J14:J15"/>
    <mergeCell ref="K14:K15"/>
    <mergeCell ref="L14:L15"/>
    <mergeCell ref="M14:M15"/>
    <mergeCell ref="N14:N15"/>
    <mergeCell ref="B14:B15"/>
    <mergeCell ref="B16:B17"/>
    <mergeCell ref="B18:B19"/>
    <mergeCell ref="U16:U17"/>
    <mergeCell ref="P14:P15"/>
    <mergeCell ref="Q14:Q15"/>
    <mergeCell ref="P16:P17"/>
    <mergeCell ref="Q16:Q17"/>
    <mergeCell ref="R14:R15"/>
    <mergeCell ref="J12:J13"/>
    <mergeCell ref="K12:K13"/>
    <mergeCell ref="L12:L13"/>
    <mergeCell ref="M12:M13"/>
    <mergeCell ref="N12:N13"/>
    <mergeCell ref="O12:O13"/>
    <mergeCell ref="T12:T13"/>
    <mergeCell ref="U12:U13"/>
    <mergeCell ref="P10:P11"/>
    <mergeCell ref="Q10:Q11"/>
    <mergeCell ref="P12:P13"/>
    <mergeCell ref="Q12:Q13"/>
    <mergeCell ref="S10:S11"/>
    <mergeCell ref="S12:S13"/>
    <mergeCell ref="R10:R11"/>
    <mergeCell ref="R12:R13"/>
    <mergeCell ref="J6:K8"/>
    <mergeCell ref="L6:M8"/>
    <mergeCell ref="N6:O8"/>
    <mergeCell ref="T6:U8"/>
    <mergeCell ref="J10:J11"/>
    <mergeCell ref="K10:K11"/>
    <mergeCell ref="L10:L11"/>
    <mergeCell ref="M10:M11"/>
    <mergeCell ref="N10:N11"/>
    <mergeCell ref="O10:O11"/>
    <mergeCell ref="T10:T11"/>
    <mergeCell ref="U10:U11"/>
    <mergeCell ref="R6:S8"/>
    <mergeCell ref="P6:Q8"/>
    <mergeCell ref="H18:H19"/>
    <mergeCell ref="B6:H7"/>
    <mergeCell ref="E16:E17"/>
    <mergeCell ref="G16:G17"/>
    <mergeCell ref="C18:C19"/>
    <mergeCell ref="E18:E19"/>
    <mergeCell ref="G18:G19"/>
    <mergeCell ref="D16:D17"/>
    <mergeCell ref="D18:D19"/>
    <mergeCell ref="F16:F17"/>
    <mergeCell ref="F18:F19"/>
    <mergeCell ref="E12:E13"/>
    <mergeCell ref="G12:G13"/>
    <mergeCell ref="C14:C15"/>
    <mergeCell ref="E14:E15"/>
    <mergeCell ref="G14:G15"/>
    <mergeCell ref="D12:D13"/>
    <mergeCell ref="D14:D15"/>
    <mergeCell ref="F12:F13"/>
    <mergeCell ref="F14:F15"/>
    <mergeCell ref="B12:B13"/>
    <mergeCell ref="C10:C11"/>
    <mergeCell ref="C12:C13"/>
    <mergeCell ref="C16:C17"/>
    <mergeCell ref="B10:B11"/>
    <mergeCell ref="E10:E11"/>
    <mergeCell ref="G10:G11"/>
    <mergeCell ref="C8:D8"/>
    <mergeCell ref="D10:D11"/>
    <mergeCell ref="E8:F8"/>
    <mergeCell ref="F10:F11"/>
    <mergeCell ref="G8:H8"/>
    <mergeCell ref="H10:H11"/>
    <mergeCell ref="H12:H13"/>
    <mergeCell ref="H14:H15"/>
    <mergeCell ref="H16:H17"/>
  </mergeCells>
  <pageMargins left="0.7" right="0.7" top="0.75" bottom="0.75" header="0.3" footer="0.3"/>
  <pageSetup orientation="portrait" r:id="rId1"/>
  <ignoredErrors>
    <ignoredError sqref="C18 J14 J16 C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L23"/>
  <sheetViews>
    <sheetView tabSelected="1" workbookViewId="0">
      <selection activeCell="B2" sqref="B2:H3"/>
    </sheetView>
  </sheetViews>
  <sheetFormatPr defaultRowHeight="15"/>
  <cols>
    <col min="1" max="1" width="7.42578125" customWidth="1"/>
    <col min="2" max="2" width="14.140625" customWidth="1"/>
    <col min="3" max="3" width="54" style="24" customWidth="1"/>
    <col min="6" max="6" width="12.5703125" customWidth="1"/>
    <col min="7" max="7" width="26.28515625" customWidth="1"/>
    <col min="8" max="8" width="16.85546875" style="25" customWidth="1"/>
  </cols>
  <sheetData>
    <row r="1" spans="2:8" s="11" customFormat="1">
      <c r="C1" s="24"/>
      <c r="H1" s="25"/>
    </row>
    <row r="2" spans="2:8" s="11" customFormat="1">
      <c r="B2" s="135" t="s">
        <v>54</v>
      </c>
      <c r="C2" s="136"/>
      <c r="D2" s="136"/>
      <c r="E2" s="136"/>
      <c r="F2" s="136"/>
      <c r="G2" s="136"/>
      <c r="H2" s="136"/>
    </row>
    <row r="3" spans="2:8" s="11" customFormat="1">
      <c r="B3" s="136"/>
      <c r="C3" s="136"/>
      <c r="D3" s="136"/>
      <c r="E3" s="136"/>
      <c r="F3" s="136"/>
      <c r="G3" s="136"/>
      <c r="H3" s="136"/>
    </row>
    <row r="5" spans="2:8" s="31" customFormat="1" ht="27.75" customHeight="1">
      <c r="B5" s="2" t="s">
        <v>22</v>
      </c>
      <c r="C5" s="30" t="s">
        <v>23</v>
      </c>
      <c r="D5" s="28" t="s">
        <v>24</v>
      </c>
      <c r="E5" s="28" t="s">
        <v>25</v>
      </c>
      <c r="F5" s="28" t="s">
        <v>26</v>
      </c>
      <c r="G5" s="28" t="s">
        <v>37</v>
      </c>
      <c r="H5" s="29" t="s">
        <v>27</v>
      </c>
    </row>
    <row r="6" spans="2:8" ht="31.5" customHeight="1">
      <c r="B6" s="13">
        <v>1</v>
      </c>
      <c r="C6" s="13" t="s">
        <v>52</v>
      </c>
      <c r="D6" s="13">
        <v>70</v>
      </c>
      <c r="E6" s="13">
        <v>23</v>
      </c>
      <c r="F6" s="13">
        <f t="shared" ref="F6:F11" si="0">D6*E6</f>
        <v>1610</v>
      </c>
      <c r="G6" s="14">
        <v>4</v>
      </c>
      <c r="H6" s="26">
        <f t="shared" ref="H6:H11" si="1">F6*G6</f>
        <v>6440</v>
      </c>
    </row>
    <row r="7" spans="2:8" ht="35.25" customHeight="1">
      <c r="B7" s="12">
        <v>2</v>
      </c>
      <c r="C7" s="13" t="s">
        <v>38</v>
      </c>
      <c r="D7" s="12">
        <v>35</v>
      </c>
      <c r="E7" s="12">
        <v>29</v>
      </c>
      <c r="F7" s="12">
        <f t="shared" si="0"/>
        <v>1015</v>
      </c>
      <c r="G7" s="15">
        <v>3</v>
      </c>
      <c r="H7" s="26">
        <f t="shared" si="1"/>
        <v>3045</v>
      </c>
    </row>
    <row r="8" spans="2:8" ht="31.5" customHeight="1">
      <c r="B8" s="12">
        <v>4</v>
      </c>
      <c r="C8" s="13" t="s">
        <v>39</v>
      </c>
      <c r="D8" s="12">
        <v>71</v>
      </c>
      <c r="E8" s="12">
        <v>48</v>
      </c>
      <c r="F8" s="12">
        <f t="shared" si="0"/>
        <v>3408</v>
      </c>
      <c r="G8" s="15">
        <v>4</v>
      </c>
      <c r="H8" s="26">
        <f t="shared" si="1"/>
        <v>13632</v>
      </c>
    </row>
    <row r="9" spans="2:8" ht="30" customHeight="1">
      <c r="B9" s="12">
        <v>6</v>
      </c>
      <c r="C9" s="13" t="s">
        <v>41</v>
      </c>
      <c r="D9" s="12">
        <v>5</v>
      </c>
      <c r="E9" s="12">
        <v>25</v>
      </c>
      <c r="F9" s="12">
        <f t="shared" si="0"/>
        <v>125</v>
      </c>
      <c r="G9" s="15">
        <v>4</v>
      </c>
      <c r="H9" s="26">
        <f t="shared" si="1"/>
        <v>500</v>
      </c>
    </row>
    <row r="10" spans="2:8" ht="34.5" customHeight="1">
      <c r="B10" s="12">
        <v>8</v>
      </c>
      <c r="C10" s="17" t="s">
        <v>40</v>
      </c>
      <c r="D10" s="16">
        <v>15</v>
      </c>
      <c r="E10" s="16">
        <v>15</v>
      </c>
      <c r="F10" s="16">
        <f t="shared" si="0"/>
        <v>225</v>
      </c>
      <c r="G10" s="15">
        <v>5</v>
      </c>
      <c r="H10" s="26">
        <f t="shared" si="1"/>
        <v>1125</v>
      </c>
    </row>
    <row r="11" spans="2:8" ht="33.75" customHeight="1">
      <c r="B11" s="12">
        <v>9</v>
      </c>
      <c r="C11" s="17" t="s">
        <v>53</v>
      </c>
      <c r="D11" s="12">
        <v>80</v>
      </c>
      <c r="E11" s="12">
        <v>80</v>
      </c>
      <c r="F11" s="12">
        <f t="shared" si="0"/>
        <v>6400</v>
      </c>
      <c r="G11" s="15">
        <v>1</v>
      </c>
      <c r="H11" s="26">
        <f t="shared" si="1"/>
        <v>6400</v>
      </c>
    </row>
    <row r="12" spans="2:8" ht="31.5" customHeight="1">
      <c r="B12" s="11"/>
      <c r="D12" s="11"/>
      <c r="E12" s="11"/>
      <c r="F12" s="11"/>
      <c r="G12" s="11"/>
      <c r="H12" s="26">
        <f>SUM(H6:H11)</f>
        <v>31142</v>
      </c>
    </row>
    <row r="17" spans="7:12" ht="18" customHeight="1"/>
    <row r="18" spans="7:12" hidden="1"/>
    <row r="19" spans="7:12" hidden="1"/>
    <row r="20" spans="7:12" ht="18" hidden="1" customHeight="1"/>
    <row r="21" spans="7:12" ht="60.75" customHeight="1">
      <c r="G21" s="18"/>
      <c r="H21" s="27" t="s">
        <v>28</v>
      </c>
      <c r="I21" s="73"/>
      <c r="J21" s="73"/>
      <c r="K21" s="73"/>
      <c r="L21" s="73"/>
    </row>
    <row r="22" spans="7:12" ht="24.75" customHeight="1">
      <c r="G22" s="131"/>
      <c r="H22" s="133" t="s">
        <v>29</v>
      </c>
      <c r="I22" s="73"/>
      <c r="J22" s="73"/>
      <c r="K22" s="73"/>
      <c r="L22" s="73"/>
    </row>
    <row r="23" spans="7:12" ht="15" customHeight="1">
      <c r="G23" s="132"/>
      <c r="H23" s="134"/>
      <c r="I23" s="73"/>
      <c r="J23" s="73"/>
      <c r="K23" s="73"/>
      <c r="L23" s="73"/>
    </row>
  </sheetData>
  <mergeCells count="5">
    <mergeCell ref="I21:L21"/>
    <mergeCell ref="G22:G23"/>
    <mergeCell ref="I22:L23"/>
    <mergeCell ref="H22:H23"/>
    <mergeCell ref="B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</vt:lpstr>
      <vt:lpstr>Area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IUCCA</cp:lastModifiedBy>
  <dcterms:created xsi:type="dcterms:W3CDTF">2013-05-31T04:14:15Z</dcterms:created>
  <dcterms:modified xsi:type="dcterms:W3CDTF">2013-06-04T06:33:08Z</dcterms:modified>
</cp:coreProperties>
</file>