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37395" windowHeight="179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98" i="1" l="1"/>
  <c r="F98" i="1"/>
  <c r="G96" i="1"/>
  <c r="F96" i="1"/>
  <c r="I89" i="1"/>
  <c r="H89" i="1"/>
  <c r="I87" i="1"/>
  <c r="H87" i="1"/>
  <c r="G80" i="1"/>
  <c r="F80" i="1"/>
  <c r="G78" i="1"/>
  <c r="F78" i="1"/>
  <c r="I71" i="1"/>
  <c r="H71" i="1"/>
  <c r="I69" i="1"/>
  <c r="H69" i="1"/>
  <c r="K62" i="1"/>
  <c r="J62" i="1"/>
  <c r="K60" i="1"/>
  <c r="J60" i="1"/>
  <c r="I53" i="1"/>
  <c r="H53" i="1"/>
  <c r="I51" i="1"/>
  <c r="H51" i="1"/>
  <c r="I44" i="1"/>
  <c r="H44" i="1"/>
  <c r="I42" i="1"/>
  <c r="H42" i="1"/>
  <c r="I35" i="1"/>
  <c r="H35" i="1"/>
  <c r="I33" i="1"/>
  <c r="H33" i="1"/>
  <c r="K26" i="1"/>
  <c r="J26" i="1"/>
  <c r="K24" i="1"/>
  <c r="J24" i="1"/>
  <c r="I17" i="1"/>
  <c r="H17" i="1"/>
  <c r="I15" i="1"/>
  <c r="H15" i="1"/>
  <c r="I8" i="1"/>
  <c r="H8" i="1"/>
  <c r="I6" i="1"/>
  <c r="H6" i="1"/>
</calcChain>
</file>

<file path=xl/sharedStrings.xml><?xml version="1.0" encoding="utf-8"?>
<sst xmlns="http://schemas.openxmlformats.org/spreadsheetml/2006/main" count="310" uniqueCount="58">
  <si>
    <t>ROOM 21B CLEAN ROOM PARTICLE TRACKING SHEET</t>
  </si>
  <si>
    <t>ROOM</t>
  </si>
  <si>
    <t>AVE</t>
  </si>
  <si>
    <t>0.5um</t>
  </si>
  <si>
    <t>5.0um</t>
  </si>
  <si>
    <t>ROOM 21 B</t>
  </si>
  <si>
    <t>Date</t>
  </si>
  <si>
    <t>Zone 1</t>
  </si>
  <si>
    <t>Zone 2</t>
  </si>
  <si>
    <t>Zone 3</t>
  </si>
  <si>
    <t>Zone 4</t>
  </si>
  <si>
    <t>Average</t>
  </si>
  <si>
    <t>Standard</t>
  </si>
  <si>
    <t>Pass/Fail</t>
  </si>
  <si>
    <t>Initials</t>
  </si>
  <si>
    <t>[particles/m^3]</t>
  </si>
  <si>
    <t>[N wall]</t>
  </si>
  <si>
    <t>[S wall]</t>
  </si>
  <si>
    <t>[E wall]</t>
  </si>
  <si>
    <t>[W wall]</t>
  </si>
  <si>
    <t>Dev</t>
  </si>
  <si>
    <t>ISO 8</t>
  </si>
  <si>
    <t>Pass</t>
  </si>
  <si>
    <t>PEM</t>
  </si>
  <si>
    <t>ROOM 21 A</t>
  </si>
  <si>
    <t>ROOM 21</t>
  </si>
  <si>
    <t>ROOM 17</t>
  </si>
  <si>
    <t>ROOM 15</t>
  </si>
  <si>
    <t>ROOM 14</t>
  </si>
  <si>
    <t>ROOM 21A CLEAN ROOM PARTICLE TRACKING SHEET</t>
  </si>
  <si>
    <t>ROOM 12 I</t>
  </si>
  <si>
    <t>ROOM 12 O</t>
  </si>
  <si>
    <t>ROOM 10 G</t>
  </si>
  <si>
    <t>ROOM 10 C</t>
  </si>
  <si>
    <t>BREAK ROOM</t>
  </si>
  <si>
    <t>ROOM 21 CLEAN ROOM PARTICLE TRACKING SHEET</t>
  </si>
  <si>
    <t>Zone 5</t>
  </si>
  <si>
    <t>Zone 6</t>
  </si>
  <si>
    <t>MAIN</t>
  </si>
  <si>
    <t>[N Test]</t>
  </si>
  <si>
    <t>[S test]</t>
  </si>
  <si>
    <t>ROOM 17 CLEAN ROOM PARTICLE TRACKING SHEET</t>
  </si>
  <si>
    <t>ROOM 15 CLEAN ROOM PARTICLE TRACKING SHEET</t>
  </si>
  <si>
    <t xml:space="preserve">Pass </t>
  </si>
  <si>
    <t>ROOM 14 CLEAN ROOM PARTICLE TRACKING SHEET</t>
  </si>
  <si>
    <t>ROOM 12 INNER CLEAN ROOM PARTICLE TRACKING SHEET</t>
  </si>
  <si>
    <t>ROOM 12</t>
  </si>
  <si>
    <t>INNER</t>
  </si>
  <si>
    <t>[Mid pt]</t>
  </si>
  <si>
    <t>[Mid Pt]</t>
  </si>
  <si>
    <t>ROOM 12 OUTER CLEAN ROOM PARTICLE TRACKING SHEET</t>
  </si>
  <si>
    <t>OUTER</t>
  </si>
  <si>
    <t>ROOM 10 GOWNING ROOM PARTICLE TRACKING SHEET</t>
  </si>
  <si>
    <t>ROOM 10</t>
  </si>
  <si>
    <t>GOWNING RM</t>
  </si>
  <si>
    <t>ROOM 10 CLEAN ROOM PARTICLE TRACKING SHEET</t>
  </si>
  <si>
    <t>CLEANROOM</t>
  </si>
  <si>
    <t>Break Room CLEAN ROOM PARTICLE TRACKING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</si>
</sst>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1" fontId="0" fillId="0" borderId="13" xfId="0" applyNumberFormat="1" applyBorder="1"/>
    <xf numFmtId="11" fontId="0" fillId="0" borderId="12" xfId="0" applyNumberFormat="1" applyBorder="1"/>
    <xf numFmtId="11" fontId="0" fillId="0" borderId="14" xfId="0" applyNumberFormat="1" applyBorder="1"/>
    <xf numFmtId="0" fontId="1" fillId="2" borderId="15" xfId="0" applyFont="1" applyFill="1" applyBorder="1" applyAlignment="1">
      <alignment horizontal="center"/>
    </xf>
    <xf numFmtId="14" fontId="3" fillId="0" borderId="16" xfId="0" applyNumberFormat="1" applyFont="1" applyBorder="1"/>
    <xf numFmtId="11" fontId="3" fillId="0" borderId="17" xfId="0" applyNumberFormat="1" applyFont="1" applyBorder="1"/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1" fontId="0" fillId="0" borderId="20" xfId="0" applyNumberFormat="1" applyBorder="1"/>
    <xf numFmtId="11" fontId="0" fillId="0" borderId="19" xfId="0" applyNumberFormat="1" applyBorder="1"/>
    <xf numFmtId="11" fontId="0" fillId="0" borderId="21" xfId="0" applyNumberFormat="1" applyBorder="1"/>
    <xf numFmtId="0" fontId="1" fillId="2" borderId="22" xfId="0" applyFont="1" applyFill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1" fontId="3" fillId="0" borderId="21" xfId="0" applyNumberFormat="1" applyFont="1" applyBorder="1"/>
    <xf numFmtId="0" fontId="0" fillId="0" borderId="26" xfId="0" applyBorder="1" applyAlignment="1">
      <alignment horizontal="center"/>
    </xf>
    <xf numFmtId="11" fontId="0" fillId="0" borderId="27" xfId="0" applyNumberFormat="1" applyBorder="1"/>
    <xf numFmtId="11" fontId="0" fillId="0" borderId="26" xfId="0" applyNumberFormat="1" applyBorder="1"/>
    <xf numFmtId="11" fontId="0" fillId="0" borderId="28" xfId="0" applyNumberFormat="1" applyBorder="1"/>
    <xf numFmtId="0" fontId="3" fillId="0" borderId="25" xfId="0" applyFont="1" applyBorder="1"/>
    <xf numFmtId="0" fontId="3" fillId="0" borderId="11" xfId="0" applyFont="1" applyBorder="1"/>
    <xf numFmtId="0" fontId="3" fillId="0" borderId="18" xfId="0" applyFont="1" applyBorder="1"/>
    <xf numFmtId="0" fontId="3" fillId="0" borderId="24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11" fontId="3" fillId="0" borderId="29" xfId="0" applyNumberFormat="1" applyFont="1" applyBorder="1"/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3" fillId="0" borderId="39" xfId="0" applyFont="1" applyBorder="1"/>
    <xf numFmtId="11" fontId="3" fillId="0" borderId="10" xfId="0" applyNumberFormat="1" applyFont="1" applyBorder="1"/>
    <xf numFmtId="0" fontId="1" fillId="2" borderId="40" xfId="0" applyFont="1" applyFill="1" applyBorder="1" applyAlignment="1">
      <alignment horizontal="center"/>
    </xf>
    <xf numFmtId="14" fontId="3" fillId="0" borderId="41" xfId="0" applyNumberFormat="1" applyFont="1" applyBorder="1"/>
    <xf numFmtId="11" fontId="3" fillId="0" borderId="42" xfId="0" applyNumberFormat="1" applyFont="1" applyBorder="1"/>
    <xf numFmtId="0" fontId="3" fillId="0" borderId="42" xfId="0" applyFont="1" applyBorder="1"/>
    <xf numFmtId="0" fontId="3" fillId="0" borderId="4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'[1]Summary Sheet'!$S$2:$S$4</c:f>
              <c:strCache>
                <c:ptCount val="1"/>
                <c:pt idx="0">
                  <c:v>AVE 0.5um [particles/m^3]</c:v>
                </c:pt>
              </c:strCache>
            </c:strRef>
          </c:tx>
          <c:invertIfNegative val="0"/>
          <c:cat>
            <c:strRef>
              <c:f>'[1]Summary Sheet'!$R$5:$R$15</c:f>
              <c:strCache>
                <c:ptCount val="11"/>
                <c:pt idx="0">
                  <c:v>ROOM 21 B</c:v>
                </c:pt>
                <c:pt idx="1">
                  <c:v>ROOM 21 A</c:v>
                </c:pt>
                <c:pt idx="2">
                  <c:v>ROOM 21</c:v>
                </c:pt>
                <c:pt idx="3">
                  <c:v>ROOM 17</c:v>
                </c:pt>
                <c:pt idx="4">
                  <c:v>ROOM 15</c:v>
                </c:pt>
                <c:pt idx="5">
                  <c:v>ROOM 14</c:v>
                </c:pt>
                <c:pt idx="6">
                  <c:v>ROOM 12 I</c:v>
                </c:pt>
                <c:pt idx="7">
                  <c:v>ROOM 12 O</c:v>
                </c:pt>
                <c:pt idx="8">
                  <c:v>ROOM 10 G</c:v>
                </c:pt>
                <c:pt idx="9">
                  <c:v>ROOM 10 C</c:v>
                </c:pt>
                <c:pt idx="10">
                  <c:v>BREAK ROOM</c:v>
                </c:pt>
              </c:strCache>
            </c:strRef>
          </c:cat>
          <c:val>
            <c:numRef>
              <c:f>'[1]Summary Sheet'!$S$5:$S$15</c:f>
              <c:numCache>
                <c:formatCode>0.00E+00</c:formatCode>
                <c:ptCount val="11"/>
                <c:pt idx="0">
                  <c:v>14285</c:v>
                </c:pt>
                <c:pt idx="1">
                  <c:v>1192500</c:v>
                </c:pt>
                <c:pt idx="2">
                  <c:v>977166.66666666663</c:v>
                </c:pt>
                <c:pt idx="3">
                  <c:v>728000</c:v>
                </c:pt>
                <c:pt idx="4">
                  <c:v>30045</c:v>
                </c:pt>
                <c:pt idx="5">
                  <c:v>672000</c:v>
                </c:pt>
                <c:pt idx="6">
                  <c:v>10758.333333333334</c:v>
                </c:pt>
                <c:pt idx="7">
                  <c:v>23025</c:v>
                </c:pt>
                <c:pt idx="8">
                  <c:v>456500</c:v>
                </c:pt>
                <c:pt idx="9">
                  <c:v>10672.5</c:v>
                </c:pt>
                <c:pt idx="10">
                  <c:v>1125000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85056"/>
        <c:axId val="90515712"/>
      </c:barChart>
      <c:catAx>
        <c:axId val="8748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90515712"/>
        <c:crosses val="autoZero"/>
        <c:auto val="1"/>
        <c:lblAlgn val="ctr"/>
        <c:lblOffset val="100"/>
        <c:noMultiLvlLbl val="0"/>
      </c:catAx>
      <c:valAx>
        <c:axId val="90515712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8748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268744531933509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'[1]Summary Sheet'!$V$2:$V$4</c:f>
              <c:strCache>
                <c:ptCount val="1"/>
                <c:pt idx="0">
                  <c:v>AVE 5.0um [particles/m^3]</c:v>
                </c:pt>
              </c:strCache>
            </c:strRef>
          </c:tx>
          <c:invertIfNegative val="0"/>
          <c:cat>
            <c:strRef>
              <c:f>'[1]Summary Sheet'!$U$5:$U$15</c:f>
              <c:strCache>
                <c:ptCount val="11"/>
                <c:pt idx="0">
                  <c:v>ROOM 21 B</c:v>
                </c:pt>
                <c:pt idx="1">
                  <c:v>ROOM 21 A</c:v>
                </c:pt>
                <c:pt idx="2">
                  <c:v>ROOM 21</c:v>
                </c:pt>
                <c:pt idx="3">
                  <c:v>ROOM 17</c:v>
                </c:pt>
                <c:pt idx="4">
                  <c:v>ROOM 15</c:v>
                </c:pt>
                <c:pt idx="5">
                  <c:v>ROOM 14</c:v>
                </c:pt>
                <c:pt idx="6">
                  <c:v>ROOM 12 I</c:v>
                </c:pt>
                <c:pt idx="7">
                  <c:v>ROOM 12 O</c:v>
                </c:pt>
                <c:pt idx="8">
                  <c:v>ROOM 10 G</c:v>
                </c:pt>
                <c:pt idx="9">
                  <c:v>ROOM 10 C</c:v>
                </c:pt>
                <c:pt idx="10">
                  <c:v>BREAK ROOM</c:v>
                </c:pt>
              </c:strCache>
            </c:strRef>
          </c:cat>
          <c:val>
            <c:numRef>
              <c:f>'[1]Summary Sheet'!$V$5:$V$15</c:f>
              <c:numCache>
                <c:formatCode>0.00E+00</c:formatCode>
                <c:ptCount val="11"/>
                <c:pt idx="0">
                  <c:v>689.75</c:v>
                </c:pt>
                <c:pt idx="1">
                  <c:v>3195</c:v>
                </c:pt>
                <c:pt idx="2">
                  <c:v>6005</c:v>
                </c:pt>
                <c:pt idx="3">
                  <c:v>12112.5</c:v>
                </c:pt>
                <c:pt idx="4">
                  <c:v>1624.5</c:v>
                </c:pt>
                <c:pt idx="5">
                  <c:v>2735</c:v>
                </c:pt>
                <c:pt idx="6">
                  <c:v>977.83333333333337</c:v>
                </c:pt>
                <c:pt idx="7">
                  <c:v>1942</c:v>
                </c:pt>
                <c:pt idx="8">
                  <c:v>10405</c:v>
                </c:pt>
                <c:pt idx="9">
                  <c:v>512.25</c:v>
                </c:pt>
                <c:pt idx="10">
                  <c:v>2365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53504"/>
        <c:axId val="102723584"/>
      </c:barChart>
      <c:catAx>
        <c:axId val="96053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723584"/>
        <c:crosses val="autoZero"/>
        <c:auto val="1"/>
        <c:lblAlgn val="ctr"/>
        <c:lblOffset val="100"/>
        <c:noMultiLvlLbl val="0"/>
      </c:catAx>
      <c:valAx>
        <c:axId val="102723584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9605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438149</xdr:colOff>
      <xdr:row>20</xdr:row>
      <xdr:rowOff>100011</xdr:rowOff>
    </xdr:from>
    <xdr:to>
      <xdr:col>19</xdr:col>
      <xdr:colOff>1181099</xdr:colOff>
      <xdr:row>44</xdr:row>
      <xdr:rowOff>200024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1123949</xdr:colOff>
      <xdr:row>20</xdr:row>
      <xdr:rowOff>157162</xdr:rowOff>
    </xdr:from>
    <xdr:to>
      <xdr:col>29</xdr:col>
      <xdr:colOff>9525</xdr:colOff>
      <xdr:row>44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lr%20worksheet-PM%20Baselin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m 21B  A=231.25 sq ft"/>
      <sheetName val="Room 21A  A=231.25 sq ft"/>
      <sheetName val="Room 21 A=1440 sq ft"/>
      <sheetName val="Room 17 A= 388.5 sq ft"/>
      <sheetName val="Room 15 A=653.25 sq ft"/>
      <sheetName val="Room 14 Cleaning Area"/>
      <sheetName val="Room 12 Inner"/>
      <sheetName val="Room 12 Outer Area "/>
      <sheetName val="Room 10 GOWNING AREA"/>
      <sheetName val="Room 10 Clean Room"/>
      <sheetName val="Break Room  A= 161.25 sq ft"/>
      <sheetName val="Raw Data"/>
      <sheetName val="Data 04 28 2015"/>
      <sheetName val="Data 04 30 2015"/>
      <sheetName val="Data 05 05 2015"/>
      <sheetName val="ISO vs FED STD 209E Requirement"/>
      <sheetName val="Sheet7"/>
      <sheetName val="Chart1"/>
      <sheetName val="Chart2"/>
      <sheetName val="Summary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9">
        <row r="2">
          <cell r="S2" t="str">
            <v>AVE</v>
          </cell>
          <cell r="V2" t="str">
            <v>AVE</v>
          </cell>
        </row>
        <row r="3">
          <cell r="S3" t="str">
            <v>0.5um</v>
          </cell>
          <cell r="V3" t="str">
            <v>5.0um</v>
          </cell>
        </row>
        <row r="4">
          <cell r="S4" t="str">
            <v>[particles/m^3]</v>
          </cell>
          <cell r="V4" t="str">
            <v>[particles/m^3]</v>
          </cell>
        </row>
        <row r="5">
          <cell r="R5" t="str">
            <v>ROOM 21 B</v>
          </cell>
          <cell r="S5">
            <v>14285</v>
          </cell>
          <cell r="U5" t="str">
            <v>ROOM 21 B</v>
          </cell>
          <cell r="V5">
            <v>689.75</v>
          </cell>
        </row>
        <row r="6">
          <cell r="R6" t="str">
            <v>ROOM 21 A</v>
          </cell>
          <cell r="S6">
            <v>1192500</v>
          </cell>
          <cell r="U6" t="str">
            <v>ROOM 21 A</v>
          </cell>
          <cell r="V6">
            <v>3195</v>
          </cell>
        </row>
        <row r="7">
          <cell r="R7" t="str">
            <v>ROOM 21</v>
          </cell>
          <cell r="S7">
            <v>977166.66666666663</v>
          </cell>
          <cell r="U7" t="str">
            <v>ROOM 21</v>
          </cell>
          <cell r="V7">
            <v>6005</v>
          </cell>
        </row>
        <row r="8">
          <cell r="R8" t="str">
            <v>ROOM 17</v>
          </cell>
          <cell r="S8">
            <v>728000</v>
          </cell>
          <cell r="U8" t="str">
            <v>ROOM 17</v>
          </cell>
          <cell r="V8">
            <v>12112.5</v>
          </cell>
        </row>
        <row r="9">
          <cell r="R9" t="str">
            <v>ROOM 15</v>
          </cell>
          <cell r="S9">
            <v>30045</v>
          </cell>
          <cell r="U9" t="str">
            <v>ROOM 15</v>
          </cell>
          <cell r="V9">
            <v>1624.5</v>
          </cell>
        </row>
        <row r="10">
          <cell r="R10" t="str">
            <v>ROOM 14</v>
          </cell>
          <cell r="S10">
            <v>672000</v>
          </cell>
          <cell r="U10" t="str">
            <v>ROOM 14</v>
          </cell>
          <cell r="V10">
            <v>2735</v>
          </cell>
        </row>
        <row r="11">
          <cell r="R11" t="str">
            <v>ROOM 12 I</v>
          </cell>
          <cell r="S11">
            <v>10758.333333333334</v>
          </cell>
          <cell r="U11" t="str">
            <v>ROOM 12 I</v>
          </cell>
          <cell r="V11">
            <v>977.83333333333337</v>
          </cell>
        </row>
        <row r="12">
          <cell r="R12" t="str">
            <v>ROOM 12 O</v>
          </cell>
          <cell r="S12">
            <v>23025</v>
          </cell>
          <cell r="U12" t="str">
            <v>ROOM 12 O</v>
          </cell>
          <cell r="V12">
            <v>1942</v>
          </cell>
        </row>
        <row r="13">
          <cell r="R13" t="str">
            <v>ROOM 10 G</v>
          </cell>
          <cell r="S13">
            <v>456500</v>
          </cell>
          <cell r="U13" t="str">
            <v>ROOM 10 G</v>
          </cell>
          <cell r="V13">
            <v>10405</v>
          </cell>
        </row>
        <row r="14">
          <cell r="R14" t="str">
            <v>ROOM 10 C</v>
          </cell>
          <cell r="S14">
            <v>10672.5</v>
          </cell>
          <cell r="U14" t="str">
            <v>ROOM 10 C</v>
          </cell>
          <cell r="V14">
            <v>512.25</v>
          </cell>
        </row>
        <row r="15">
          <cell r="R15" t="str">
            <v>BREAK ROOM</v>
          </cell>
          <cell r="S15">
            <v>1125000</v>
          </cell>
          <cell r="U15" t="str">
            <v>BREAK ROOM</v>
          </cell>
          <cell r="V15">
            <v>2365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0"/>
  <sheetViews>
    <sheetView tabSelected="1" workbookViewId="0">
      <selection activeCell="S51" sqref="S51"/>
    </sheetView>
  </sheetViews>
  <sheetFormatPr defaultRowHeight="15" x14ac:dyDescent="0.25"/>
  <cols>
    <col min="2" max="2" width="16.5703125" customWidth="1"/>
    <col min="3" max="8" width="10.7109375" customWidth="1"/>
    <col min="9" max="9" width="12.42578125" customWidth="1"/>
    <col min="10" max="10" width="10.7109375" customWidth="1"/>
    <col min="18" max="18" width="16.85546875" style="1" customWidth="1"/>
    <col min="19" max="21" width="17.85546875" customWidth="1"/>
    <col min="22" max="22" width="16.42578125" customWidth="1"/>
  </cols>
  <sheetData>
    <row r="1" spans="2:22" ht="15.75" thickBot="1" x14ac:dyDescent="0.3"/>
    <row r="2" spans="2:22" ht="19.5" thickBot="1" x14ac:dyDescent="0.3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R2" s="3" t="s">
        <v>1</v>
      </c>
      <c r="S2" s="4" t="s">
        <v>2</v>
      </c>
      <c r="T2" s="5"/>
      <c r="U2" s="3" t="s">
        <v>1</v>
      </c>
      <c r="V2" s="4" t="s">
        <v>2</v>
      </c>
    </row>
    <row r="3" spans="2:22" ht="16.5" thickBot="1" x14ac:dyDescent="0.3">
      <c r="B3" s="6"/>
      <c r="C3" s="6"/>
      <c r="D3" s="6"/>
      <c r="E3" s="6"/>
      <c r="F3" s="6"/>
      <c r="G3" s="6"/>
      <c r="H3" s="6"/>
      <c r="I3" s="6"/>
      <c r="J3" s="7"/>
      <c r="K3" s="7"/>
      <c r="R3" s="8"/>
      <c r="S3" s="9" t="s">
        <v>3</v>
      </c>
      <c r="T3" s="9"/>
      <c r="U3" s="8"/>
      <c r="V3" s="9" t="s">
        <v>4</v>
      </c>
    </row>
    <row r="4" spans="2:22" ht="17.25" thickTop="1" thickBot="1" x14ac:dyDescent="0.3">
      <c r="B4" s="10" t="s">
        <v>5</v>
      </c>
      <c r="C4" s="11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3" t="s">
        <v>14</v>
      </c>
      <c r="R4" s="8"/>
      <c r="S4" s="9" t="s">
        <v>15</v>
      </c>
      <c r="T4" s="9"/>
      <c r="U4" s="8"/>
      <c r="V4" s="9" t="s">
        <v>15</v>
      </c>
    </row>
    <row r="5" spans="2:22" ht="16.5" thickBot="1" x14ac:dyDescent="0.3">
      <c r="B5" s="14"/>
      <c r="C5" s="15"/>
      <c r="D5" s="16" t="s">
        <v>16</v>
      </c>
      <c r="E5" s="16" t="s">
        <v>17</v>
      </c>
      <c r="F5" s="16" t="s">
        <v>18</v>
      </c>
      <c r="G5" s="16" t="s">
        <v>19</v>
      </c>
      <c r="H5" s="16"/>
      <c r="I5" s="16" t="s">
        <v>20</v>
      </c>
      <c r="J5" s="16" t="s">
        <v>21</v>
      </c>
      <c r="K5" s="17"/>
      <c r="R5" s="18" t="s">
        <v>5</v>
      </c>
      <c r="S5" s="19">
        <v>14285</v>
      </c>
      <c r="T5" s="20"/>
      <c r="U5" s="18" t="s">
        <v>5</v>
      </c>
      <c r="V5" s="21">
        <v>689.75</v>
      </c>
    </row>
    <row r="6" spans="2:22" ht="16.5" thickTop="1" x14ac:dyDescent="0.25">
      <c r="B6" s="22" t="s">
        <v>3</v>
      </c>
      <c r="C6" s="23">
        <v>42125</v>
      </c>
      <c r="D6" s="24">
        <v>15100</v>
      </c>
      <c r="E6" s="24">
        <v>4240</v>
      </c>
      <c r="F6" s="24">
        <v>12800</v>
      </c>
      <c r="G6" s="24">
        <v>25000</v>
      </c>
      <c r="H6" s="24">
        <f>AVERAGE(D6:G6)</f>
        <v>14285</v>
      </c>
      <c r="I6" s="25">
        <f>STDEV(D6:G6)</f>
        <v>8535.8596520795727</v>
      </c>
      <c r="J6" s="26" t="s">
        <v>22</v>
      </c>
      <c r="K6" s="27" t="s">
        <v>23</v>
      </c>
      <c r="R6" s="28" t="s">
        <v>24</v>
      </c>
      <c r="S6" s="29">
        <v>1192500</v>
      </c>
      <c r="T6" s="30"/>
      <c r="U6" s="28" t="s">
        <v>24</v>
      </c>
      <c r="V6" s="31">
        <v>3195</v>
      </c>
    </row>
    <row r="7" spans="2:22" ht="15.75" x14ac:dyDescent="0.25">
      <c r="B7" s="32" t="s">
        <v>15</v>
      </c>
      <c r="C7" s="33"/>
      <c r="D7" s="34"/>
      <c r="E7" s="34"/>
      <c r="F7" s="34"/>
      <c r="G7" s="34"/>
      <c r="H7" s="34"/>
      <c r="I7" s="34"/>
      <c r="J7" s="26"/>
      <c r="K7" s="35"/>
      <c r="R7" s="28" t="s">
        <v>25</v>
      </c>
      <c r="S7" s="29">
        <v>977166.66666666663</v>
      </c>
      <c r="T7" s="30"/>
      <c r="U7" s="28" t="s">
        <v>25</v>
      </c>
      <c r="V7" s="31">
        <v>6005</v>
      </c>
    </row>
    <row r="8" spans="2:22" ht="15.75" x14ac:dyDescent="0.25">
      <c r="B8" s="22" t="s">
        <v>4</v>
      </c>
      <c r="C8" s="23">
        <v>42125</v>
      </c>
      <c r="D8" s="24">
        <v>565</v>
      </c>
      <c r="E8" s="24">
        <v>141</v>
      </c>
      <c r="F8" s="24">
        <v>353</v>
      </c>
      <c r="G8" s="24">
        <v>1700</v>
      </c>
      <c r="H8" s="24">
        <f>AVERAGE(D8:G8)</f>
        <v>689.75</v>
      </c>
      <c r="I8" s="25">
        <f>STDEV(D8:G8)</f>
        <v>695.38832077240602</v>
      </c>
      <c r="J8" s="26" t="s">
        <v>22</v>
      </c>
      <c r="K8" s="27" t="s">
        <v>23</v>
      </c>
      <c r="R8" s="28" t="s">
        <v>26</v>
      </c>
      <c r="S8" s="29">
        <v>728000</v>
      </c>
      <c r="T8" s="30"/>
      <c r="U8" s="28" t="s">
        <v>26</v>
      </c>
      <c r="V8" s="31">
        <v>12112.5</v>
      </c>
    </row>
    <row r="9" spans="2:22" ht="16.5" thickBot="1" x14ac:dyDescent="0.3">
      <c r="B9" s="36" t="s">
        <v>15</v>
      </c>
      <c r="C9" s="37"/>
      <c r="D9" s="38"/>
      <c r="E9" s="38"/>
      <c r="F9" s="38"/>
      <c r="G9" s="38"/>
      <c r="H9" s="38"/>
      <c r="I9" s="38"/>
      <c r="J9" s="39"/>
      <c r="K9" s="40"/>
      <c r="R9" s="28" t="s">
        <v>27</v>
      </c>
      <c r="S9" s="29">
        <v>30045</v>
      </c>
      <c r="T9" s="30"/>
      <c r="U9" s="28" t="s">
        <v>27</v>
      </c>
      <c r="V9" s="31">
        <v>1624.5</v>
      </c>
    </row>
    <row r="10" spans="2:22" ht="15.75" thickTop="1" x14ac:dyDescent="0.25">
      <c r="R10" s="28" t="s">
        <v>28</v>
      </c>
      <c r="S10" s="29">
        <v>672000</v>
      </c>
      <c r="T10" s="30"/>
      <c r="U10" s="28" t="s">
        <v>28</v>
      </c>
      <c r="V10" s="31">
        <v>2735</v>
      </c>
    </row>
    <row r="11" spans="2:22" ht="18.75" x14ac:dyDescent="0.3">
      <c r="B11" s="2" t="s">
        <v>29</v>
      </c>
      <c r="C11" s="2"/>
      <c r="D11" s="2"/>
      <c r="E11" s="2"/>
      <c r="F11" s="2"/>
      <c r="G11" s="2"/>
      <c r="H11" s="2"/>
      <c r="I11" s="2"/>
      <c r="J11" s="2"/>
      <c r="K11" s="2"/>
      <c r="R11" s="28" t="s">
        <v>30</v>
      </c>
      <c r="S11" s="29">
        <v>10758.333333333334</v>
      </c>
      <c r="T11" s="30"/>
      <c r="U11" s="28" t="s">
        <v>30</v>
      </c>
      <c r="V11" s="31">
        <v>977.83333333333337</v>
      </c>
    </row>
    <row r="12" spans="2:22" ht="16.5" thickBot="1" x14ac:dyDescent="0.3">
      <c r="B12" s="6"/>
      <c r="C12" s="6"/>
      <c r="D12" s="6"/>
      <c r="E12" s="6"/>
      <c r="F12" s="6"/>
      <c r="G12" s="6"/>
      <c r="H12" s="6"/>
      <c r="I12" s="6"/>
      <c r="J12" s="6"/>
      <c r="K12" s="6"/>
      <c r="R12" s="28" t="s">
        <v>31</v>
      </c>
      <c r="S12" s="29">
        <v>23025</v>
      </c>
      <c r="T12" s="30"/>
      <c r="U12" s="28" t="s">
        <v>31</v>
      </c>
      <c r="V12" s="41">
        <v>1942</v>
      </c>
    </row>
    <row r="13" spans="2:22" ht="16.5" thickTop="1" x14ac:dyDescent="0.25">
      <c r="B13" s="10" t="s">
        <v>24</v>
      </c>
      <c r="C13" s="11" t="s">
        <v>6</v>
      </c>
      <c r="D13" s="12" t="s">
        <v>7</v>
      </c>
      <c r="E13" s="12" t="s">
        <v>8</v>
      </c>
      <c r="F13" s="12" t="s">
        <v>9</v>
      </c>
      <c r="G13" s="12" t="s">
        <v>10</v>
      </c>
      <c r="H13" s="12" t="s">
        <v>11</v>
      </c>
      <c r="I13" s="12" t="s">
        <v>12</v>
      </c>
      <c r="J13" s="12" t="s">
        <v>13</v>
      </c>
      <c r="K13" s="13" t="s">
        <v>14</v>
      </c>
      <c r="R13" s="28" t="s">
        <v>32</v>
      </c>
      <c r="S13" s="29">
        <v>456500</v>
      </c>
      <c r="T13" s="30"/>
      <c r="U13" s="28" t="s">
        <v>32</v>
      </c>
      <c r="V13" s="31">
        <v>10405</v>
      </c>
    </row>
    <row r="14" spans="2:22" ht="16.5" thickBot="1" x14ac:dyDescent="0.3">
      <c r="B14" s="14"/>
      <c r="C14" s="15"/>
      <c r="D14" s="16" t="s">
        <v>16</v>
      </c>
      <c r="E14" s="16" t="s">
        <v>17</v>
      </c>
      <c r="F14" s="16" t="s">
        <v>18</v>
      </c>
      <c r="G14" s="16" t="s">
        <v>19</v>
      </c>
      <c r="H14" s="16"/>
      <c r="I14" s="16" t="s">
        <v>20</v>
      </c>
      <c r="J14" s="16" t="s">
        <v>21</v>
      </c>
      <c r="K14" s="17"/>
      <c r="R14" s="28" t="s">
        <v>33</v>
      </c>
      <c r="S14" s="29">
        <v>10672.5</v>
      </c>
      <c r="T14" s="30"/>
      <c r="U14" s="28" t="s">
        <v>33</v>
      </c>
      <c r="V14" s="31">
        <v>512.25</v>
      </c>
    </row>
    <row r="15" spans="2:22" ht="17.25" thickTop="1" thickBot="1" x14ac:dyDescent="0.3">
      <c r="B15" s="22" t="s">
        <v>3</v>
      </c>
      <c r="C15" s="23">
        <v>42128</v>
      </c>
      <c r="D15" s="24">
        <v>1230000</v>
      </c>
      <c r="E15" s="24">
        <v>1140000</v>
      </c>
      <c r="F15" s="24">
        <v>1140000</v>
      </c>
      <c r="G15" s="24">
        <v>1260000</v>
      </c>
      <c r="H15" s="24">
        <f>AVERAGE(D15:G15)</f>
        <v>1192500</v>
      </c>
      <c r="I15" s="25">
        <f>STDEV(D15:G15)</f>
        <v>61846.584384264905</v>
      </c>
      <c r="J15" s="26" t="s">
        <v>22</v>
      </c>
      <c r="K15" s="27" t="s">
        <v>23</v>
      </c>
      <c r="R15" s="42" t="s">
        <v>34</v>
      </c>
      <c r="S15" s="43">
        <v>1125000</v>
      </c>
      <c r="T15" s="44"/>
      <c r="U15" s="42" t="s">
        <v>34</v>
      </c>
      <c r="V15" s="45">
        <v>2365</v>
      </c>
    </row>
    <row r="16" spans="2:22" ht="15.75" x14ac:dyDescent="0.25">
      <c r="B16" s="32" t="s">
        <v>15</v>
      </c>
      <c r="C16" s="33"/>
      <c r="D16" s="34"/>
      <c r="E16" s="34"/>
      <c r="F16" s="34"/>
      <c r="G16" s="34"/>
      <c r="H16" s="34"/>
      <c r="I16" s="25"/>
      <c r="J16" s="34"/>
      <c r="K16" s="46"/>
    </row>
    <row r="17" spans="2:13" ht="15.75" x14ac:dyDescent="0.25">
      <c r="B17" s="22" t="s">
        <v>4</v>
      </c>
      <c r="C17" s="23">
        <v>42128</v>
      </c>
      <c r="D17" s="24">
        <v>3250</v>
      </c>
      <c r="E17" s="24">
        <v>3740</v>
      </c>
      <c r="F17" s="24">
        <v>3180</v>
      </c>
      <c r="G17" s="24">
        <v>2610</v>
      </c>
      <c r="H17" s="24">
        <f>AVERAGE(D17:G17)</f>
        <v>3195</v>
      </c>
      <c r="I17" s="25">
        <f t="shared" ref="I17" si="0">STDEV(D17:G17)</f>
        <v>462.78144589716067</v>
      </c>
      <c r="J17" s="26" t="s">
        <v>22</v>
      </c>
      <c r="K17" s="27" t="s">
        <v>23</v>
      </c>
    </row>
    <row r="18" spans="2:13" ht="16.5" thickBot="1" x14ac:dyDescent="0.3">
      <c r="B18" s="36" t="s">
        <v>15</v>
      </c>
      <c r="C18" s="37"/>
      <c r="D18" s="38"/>
      <c r="E18" s="38"/>
      <c r="F18" s="38"/>
      <c r="G18" s="38"/>
      <c r="H18" s="38"/>
      <c r="I18" s="38"/>
      <c r="J18" s="38"/>
      <c r="K18" s="47"/>
    </row>
    <row r="19" spans="2:13" ht="15.75" thickTop="1" x14ac:dyDescent="0.25"/>
    <row r="20" spans="2:13" ht="18.75" x14ac:dyDescent="0.3">
      <c r="B20" s="2" t="s">
        <v>35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ht="16.5" thickBot="1" x14ac:dyDescent="0.3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ht="16.5" thickTop="1" x14ac:dyDescent="0.25">
      <c r="B22" s="10" t="s">
        <v>25</v>
      </c>
      <c r="C22" s="11" t="s">
        <v>6</v>
      </c>
      <c r="D22" s="12" t="s">
        <v>7</v>
      </c>
      <c r="E22" s="12" t="s">
        <v>8</v>
      </c>
      <c r="F22" s="12" t="s">
        <v>9</v>
      </c>
      <c r="G22" s="12" t="s">
        <v>10</v>
      </c>
      <c r="H22" s="12" t="s">
        <v>36</v>
      </c>
      <c r="I22" s="12" t="s">
        <v>37</v>
      </c>
      <c r="J22" s="12" t="s">
        <v>11</v>
      </c>
      <c r="K22" s="12" t="s">
        <v>12</v>
      </c>
      <c r="L22" s="12" t="s">
        <v>13</v>
      </c>
      <c r="M22" s="13" t="s">
        <v>14</v>
      </c>
    </row>
    <row r="23" spans="2:13" ht="16.5" thickBot="1" x14ac:dyDescent="0.3">
      <c r="B23" s="14" t="s">
        <v>38</v>
      </c>
      <c r="C23" s="15"/>
      <c r="D23" s="16" t="s">
        <v>16</v>
      </c>
      <c r="E23" s="16" t="s">
        <v>17</v>
      </c>
      <c r="F23" s="16" t="s">
        <v>18</v>
      </c>
      <c r="G23" s="16" t="s">
        <v>19</v>
      </c>
      <c r="H23" s="16" t="s">
        <v>39</v>
      </c>
      <c r="I23" s="16" t="s">
        <v>40</v>
      </c>
      <c r="J23" s="16"/>
      <c r="K23" s="16" t="s">
        <v>20</v>
      </c>
      <c r="L23" s="16" t="s">
        <v>21</v>
      </c>
      <c r="M23" s="17"/>
    </row>
    <row r="24" spans="2:13" ht="16.5" thickTop="1" x14ac:dyDescent="0.25">
      <c r="B24" s="22" t="s">
        <v>3</v>
      </c>
      <c r="C24" s="23">
        <v>42122</v>
      </c>
      <c r="D24" s="24">
        <v>863000</v>
      </c>
      <c r="E24" s="24">
        <v>948000</v>
      </c>
      <c r="F24" s="24">
        <v>1310000</v>
      </c>
      <c r="G24" s="24">
        <v>985000</v>
      </c>
      <c r="H24" s="24">
        <v>956000</v>
      </c>
      <c r="I24" s="24">
        <v>801000</v>
      </c>
      <c r="J24" s="24">
        <f>AVERAGE(D24:I24)</f>
        <v>977166.66666666663</v>
      </c>
      <c r="K24" s="25">
        <f>STDEV(D24:I24)</f>
        <v>176752.27485570477</v>
      </c>
      <c r="L24" s="26" t="s">
        <v>22</v>
      </c>
      <c r="M24" s="48" t="s">
        <v>23</v>
      </c>
    </row>
    <row r="25" spans="2:13" ht="15.75" x14ac:dyDescent="0.25">
      <c r="B25" s="32" t="s">
        <v>15</v>
      </c>
      <c r="C25" s="33"/>
      <c r="D25" s="34"/>
      <c r="E25" s="34"/>
      <c r="F25" s="34"/>
      <c r="G25" s="34"/>
      <c r="H25" s="34"/>
      <c r="I25" s="34"/>
      <c r="J25" s="24"/>
      <c r="K25" s="25"/>
      <c r="L25" s="34"/>
      <c r="M25" s="46"/>
    </row>
    <row r="26" spans="2:13" ht="15.75" x14ac:dyDescent="0.25">
      <c r="B26" s="22" t="s">
        <v>4</v>
      </c>
      <c r="C26" s="23">
        <v>42122</v>
      </c>
      <c r="D26" s="24">
        <v>6220</v>
      </c>
      <c r="E26" s="24">
        <v>2970</v>
      </c>
      <c r="F26" s="24">
        <v>9680</v>
      </c>
      <c r="G26" s="24">
        <v>6570</v>
      </c>
      <c r="H26" s="24">
        <v>7270</v>
      </c>
      <c r="I26" s="24">
        <v>3320</v>
      </c>
      <c r="J26" s="24">
        <f t="shared" ref="J26" si="1">AVERAGE(D26:I26)</f>
        <v>6005</v>
      </c>
      <c r="K26" s="25">
        <f t="shared" ref="K26" si="2">STDEV(D26:I26)</f>
        <v>2525.5395463148066</v>
      </c>
      <c r="L26" s="26" t="s">
        <v>22</v>
      </c>
      <c r="M26" s="48" t="s">
        <v>23</v>
      </c>
    </row>
    <row r="27" spans="2:13" ht="16.5" thickBot="1" x14ac:dyDescent="0.3">
      <c r="B27" s="36" t="s">
        <v>15</v>
      </c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47"/>
    </row>
    <row r="28" spans="2:13" ht="15.75" thickTop="1" x14ac:dyDescent="0.25"/>
    <row r="29" spans="2:13" ht="18.75" x14ac:dyDescent="0.3">
      <c r="B29" s="2" t="s">
        <v>41</v>
      </c>
      <c r="C29" s="2"/>
      <c r="D29" s="2"/>
      <c r="E29" s="2"/>
      <c r="F29" s="2"/>
      <c r="G29" s="2"/>
      <c r="H29" s="2"/>
      <c r="I29" s="2"/>
      <c r="J29" s="2"/>
      <c r="K29" s="2"/>
    </row>
    <row r="30" spans="2:13" ht="16.5" thickBot="1" x14ac:dyDescent="0.3">
      <c r="B30" s="6"/>
      <c r="C30" s="6"/>
      <c r="D30" s="6"/>
      <c r="E30" s="6"/>
      <c r="F30" s="6"/>
      <c r="G30" s="6"/>
      <c r="H30" s="6"/>
      <c r="I30" s="6"/>
      <c r="J30" s="7"/>
      <c r="K30" s="7"/>
    </row>
    <row r="31" spans="2:13" ht="16.5" thickTop="1" x14ac:dyDescent="0.25">
      <c r="B31" s="10" t="s">
        <v>26</v>
      </c>
      <c r="C31" s="11" t="s">
        <v>6</v>
      </c>
      <c r="D31" s="12" t="s">
        <v>7</v>
      </c>
      <c r="E31" s="12" t="s">
        <v>8</v>
      </c>
      <c r="F31" s="12" t="s">
        <v>9</v>
      </c>
      <c r="G31" s="12" t="s">
        <v>10</v>
      </c>
      <c r="H31" s="12" t="s">
        <v>11</v>
      </c>
      <c r="I31" s="12" t="s">
        <v>12</v>
      </c>
      <c r="J31" s="12" t="s">
        <v>13</v>
      </c>
      <c r="K31" s="13" t="s">
        <v>14</v>
      </c>
    </row>
    <row r="32" spans="2:13" ht="16.5" thickBot="1" x14ac:dyDescent="0.3">
      <c r="B32" s="14"/>
      <c r="C32" s="15"/>
      <c r="D32" s="16" t="s">
        <v>16</v>
      </c>
      <c r="E32" s="16" t="s">
        <v>17</v>
      </c>
      <c r="F32" s="16" t="s">
        <v>18</v>
      </c>
      <c r="G32" s="16" t="s">
        <v>19</v>
      </c>
      <c r="H32" s="16"/>
      <c r="I32" s="16" t="s">
        <v>20</v>
      </c>
      <c r="J32" s="16" t="s">
        <v>21</v>
      </c>
      <c r="K32" s="17"/>
    </row>
    <row r="33" spans="2:11" ht="16.5" thickTop="1" x14ac:dyDescent="0.25">
      <c r="B33" s="22" t="s">
        <v>3</v>
      </c>
      <c r="C33" s="23">
        <v>42124</v>
      </c>
      <c r="D33" s="24">
        <v>702000</v>
      </c>
      <c r="E33" s="24">
        <v>659000</v>
      </c>
      <c r="F33" s="24">
        <v>682000</v>
      </c>
      <c r="G33" s="24">
        <v>869000</v>
      </c>
      <c r="H33" s="24">
        <f>AVERAGE(D33:G33)</f>
        <v>728000</v>
      </c>
      <c r="I33" s="25">
        <f>STDEV(D33:G33)</f>
        <v>95627.750505105301</v>
      </c>
      <c r="J33" s="26" t="s">
        <v>22</v>
      </c>
      <c r="K33" s="27" t="s">
        <v>23</v>
      </c>
    </row>
    <row r="34" spans="2:11" ht="15.75" x14ac:dyDescent="0.25">
      <c r="B34" s="32" t="s">
        <v>15</v>
      </c>
      <c r="C34" s="33"/>
      <c r="D34" s="34"/>
      <c r="E34" s="34"/>
      <c r="F34" s="34"/>
      <c r="G34" s="34"/>
      <c r="H34" s="24"/>
      <c r="I34" s="25"/>
      <c r="J34" s="49"/>
      <c r="K34" s="35"/>
    </row>
    <row r="35" spans="2:11" ht="15.75" x14ac:dyDescent="0.25">
      <c r="B35" s="22" t="s">
        <v>4</v>
      </c>
      <c r="C35" s="23">
        <v>42124</v>
      </c>
      <c r="D35" s="24">
        <v>9040</v>
      </c>
      <c r="E35" s="24">
        <v>6430</v>
      </c>
      <c r="F35" s="24">
        <v>9180</v>
      </c>
      <c r="G35" s="24">
        <v>23800</v>
      </c>
      <c r="H35" s="24">
        <f t="shared" ref="H35" si="3">AVERAGE(D35:G35)</f>
        <v>12112.5</v>
      </c>
      <c r="I35" s="25">
        <f t="shared" ref="I35" si="4">STDEV(D35:G35)</f>
        <v>7893.6319270662725</v>
      </c>
      <c r="J35" s="26" t="s">
        <v>22</v>
      </c>
      <c r="K35" s="27" t="s">
        <v>23</v>
      </c>
    </row>
    <row r="36" spans="2:11" ht="16.5" thickBot="1" x14ac:dyDescent="0.3">
      <c r="B36" s="36" t="s">
        <v>15</v>
      </c>
      <c r="C36" s="37"/>
      <c r="D36" s="38"/>
      <c r="E36" s="38"/>
      <c r="F36" s="38"/>
      <c r="G36" s="38"/>
      <c r="H36" s="38"/>
      <c r="I36" s="38"/>
      <c r="J36" s="39"/>
      <c r="K36" s="40"/>
    </row>
    <row r="37" spans="2:11" ht="15.75" thickTop="1" x14ac:dyDescent="0.25"/>
    <row r="38" spans="2:11" ht="18.75" x14ac:dyDescent="0.3">
      <c r="B38" s="2" t="s">
        <v>42</v>
      </c>
      <c r="C38" s="2"/>
      <c r="D38" s="2"/>
      <c r="E38" s="2"/>
      <c r="F38" s="2"/>
      <c r="G38" s="2"/>
      <c r="H38" s="2"/>
      <c r="I38" s="2"/>
      <c r="J38" s="2"/>
      <c r="K38" s="2"/>
    </row>
    <row r="39" spans="2:11" ht="16.5" thickBot="1" x14ac:dyDescent="0.3"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2:11" ht="16.5" thickTop="1" x14ac:dyDescent="0.25">
      <c r="B40" s="10" t="s">
        <v>27</v>
      </c>
      <c r="C40" s="11" t="s">
        <v>6</v>
      </c>
      <c r="D40" s="12" t="s">
        <v>7</v>
      </c>
      <c r="E40" s="12" t="s">
        <v>8</v>
      </c>
      <c r="F40" s="12" t="s">
        <v>9</v>
      </c>
      <c r="G40" s="12" t="s">
        <v>10</v>
      </c>
      <c r="H40" s="12" t="s">
        <v>11</v>
      </c>
      <c r="I40" s="12" t="s">
        <v>12</v>
      </c>
      <c r="J40" s="12" t="s">
        <v>13</v>
      </c>
      <c r="K40" s="13" t="s">
        <v>14</v>
      </c>
    </row>
    <row r="41" spans="2:11" ht="16.5" thickBot="1" x14ac:dyDescent="0.3">
      <c r="B41" s="14"/>
      <c r="C41" s="15"/>
      <c r="D41" s="16" t="s">
        <v>16</v>
      </c>
      <c r="E41" s="16" t="s">
        <v>17</v>
      </c>
      <c r="F41" s="16" t="s">
        <v>18</v>
      </c>
      <c r="G41" s="16" t="s">
        <v>19</v>
      </c>
      <c r="H41" s="16"/>
      <c r="I41" s="16" t="s">
        <v>20</v>
      </c>
      <c r="J41" s="16" t="s">
        <v>21</v>
      </c>
      <c r="K41" s="17"/>
    </row>
    <row r="42" spans="2:11" ht="16.5" thickTop="1" x14ac:dyDescent="0.25">
      <c r="B42" s="22" t="s">
        <v>3</v>
      </c>
      <c r="C42" s="23">
        <v>42122</v>
      </c>
      <c r="D42" s="24">
        <v>56300</v>
      </c>
      <c r="E42" s="24">
        <v>3880</v>
      </c>
      <c r="F42" s="24">
        <v>47600</v>
      </c>
      <c r="G42" s="24">
        <v>12400</v>
      </c>
      <c r="H42" s="24">
        <f t="shared" ref="H42" si="5">AVERAGE(D42:G42)</f>
        <v>30045</v>
      </c>
      <c r="I42" s="25">
        <f>STDEV(D42:G42)</f>
        <v>25777.61496596094</v>
      </c>
      <c r="J42" s="26" t="s">
        <v>22</v>
      </c>
      <c r="K42" s="27" t="s">
        <v>23</v>
      </c>
    </row>
    <row r="43" spans="2:11" ht="15.75" x14ac:dyDescent="0.25">
      <c r="B43" s="32" t="s">
        <v>15</v>
      </c>
      <c r="C43" s="33"/>
      <c r="D43" s="34"/>
      <c r="E43" s="34"/>
      <c r="F43" s="34"/>
      <c r="G43" s="34"/>
      <c r="H43" s="24"/>
      <c r="I43" s="25"/>
      <c r="J43" s="49"/>
      <c r="K43" s="35"/>
    </row>
    <row r="44" spans="2:11" ht="15.75" x14ac:dyDescent="0.25">
      <c r="B44" s="22" t="s">
        <v>4</v>
      </c>
      <c r="C44" s="23">
        <v>42122</v>
      </c>
      <c r="D44" s="24">
        <v>2680</v>
      </c>
      <c r="E44" s="24">
        <v>0</v>
      </c>
      <c r="F44" s="24">
        <v>2970</v>
      </c>
      <c r="G44" s="24">
        <v>848</v>
      </c>
      <c r="H44" s="24">
        <f>AVERAGE(D44:G44)</f>
        <v>1624.5</v>
      </c>
      <c r="I44" s="25">
        <f t="shared" ref="I44" si="6">STDEV(D44:G44)</f>
        <v>1433.6902268853851</v>
      </c>
      <c r="J44" s="26" t="s">
        <v>43</v>
      </c>
      <c r="K44" s="27" t="s">
        <v>23</v>
      </c>
    </row>
    <row r="45" spans="2:11" ht="16.5" thickBot="1" x14ac:dyDescent="0.3">
      <c r="B45" s="36" t="s">
        <v>15</v>
      </c>
      <c r="C45" s="37"/>
      <c r="D45" s="38"/>
      <c r="E45" s="38"/>
      <c r="F45" s="38"/>
      <c r="G45" s="38"/>
      <c r="H45" s="38"/>
      <c r="I45" s="38"/>
      <c r="J45" s="39"/>
      <c r="K45" s="40"/>
    </row>
    <row r="46" spans="2:11" ht="15.75" thickTop="1" x14ac:dyDescent="0.25"/>
    <row r="47" spans="2:11" ht="18.75" x14ac:dyDescent="0.3">
      <c r="B47" s="2" t="s">
        <v>44</v>
      </c>
      <c r="C47" s="2"/>
      <c r="D47" s="2"/>
      <c r="E47" s="2"/>
      <c r="F47" s="2"/>
      <c r="G47" s="2"/>
      <c r="H47" s="2"/>
      <c r="I47" s="2"/>
      <c r="J47" s="2"/>
      <c r="K47" s="2"/>
    </row>
    <row r="48" spans="2:11" ht="16.5" thickBot="1" x14ac:dyDescent="0.3"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2:13" ht="16.5" thickTop="1" x14ac:dyDescent="0.25">
      <c r="B49" s="10" t="s">
        <v>28</v>
      </c>
      <c r="C49" s="11" t="s">
        <v>6</v>
      </c>
      <c r="D49" s="12" t="s">
        <v>7</v>
      </c>
      <c r="E49" s="12" t="s">
        <v>8</v>
      </c>
      <c r="F49" s="12" t="s">
        <v>9</v>
      </c>
      <c r="G49" s="12" t="s">
        <v>10</v>
      </c>
      <c r="H49" s="12" t="s">
        <v>11</v>
      </c>
      <c r="I49" s="12" t="s">
        <v>12</v>
      </c>
      <c r="J49" s="12" t="s">
        <v>13</v>
      </c>
      <c r="K49" s="13" t="s">
        <v>14</v>
      </c>
    </row>
    <row r="50" spans="2:13" ht="16.5" thickBot="1" x14ac:dyDescent="0.3">
      <c r="B50" s="14"/>
      <c r="C50" s="15"/>
      <c r="D50" s="16" t="s">
        <v>16</v>
      </c>
      <c r="E50" s="16" t="s">
        <v>17</v>
      </c>
      <c r="F50" s="16" t="s">
        <v>18</v>
      </c>
      <c r="G50" s="16" t="s">
        <v>19</v>
      </c>
      <c r="H50" s="16"/>
      <c r="I50" s="16" t="s">
        <v>20</v>
      </c>
      <c r="J50" s="16" t="s">
        <v>21</v>
      </c>
      <c r="K50" s="17"/>
    </row>
    <row r="51" spans="2:13" ht="16.5" thickTop="1" x14ac:dyDescent="0.25">
      <c r="B51" s="22" t="s">
        <v>3</v>
      </c>
      <c r="C51" s="23">
        <v>42124</v>
      </c>
      <c r="D51" s="24">
        <v>652000</v>
      </c>
      <c r="E51" s="24">
        <v>625000</v>
      </c>
      <c r="F51" s="24">
        <v>695000</v>
      </c>
      <c r="G51" s="24">
        <v>716000</v>
      </c>
      <c r="H51" s="24">
        <f>AVERAGE(D51:G51)</f>
        <v>672000</v>
      </c>
      <c r="I51" s="25">
        <f>STDEV(D51:G51)</f>
        <v>41125.823193382203</v>
      </c>
      <c r="J51" s="26" t="s">
        <v>22</v>
      </c>
      <c r="K51" s="27" t="s">
        <v>23</v>
      </c>
    </row>
    <row r="52" spans="2:13" ht="15.75" x14ac:dyDescent="0.25">
      <c r="B52" s="32" t="s">
        <v>15</v>
      </c>
      <c r="C52" s="33"/>
      <c r="D52" s="34"/>
      <c r="E52" s="34"/>
      <c r="F52" s="34"/>
      <c r="G52" s="34"/>
      <c r="H52" s="24"/>
      <c r="I52" s="25"/>
      <c r="J52" s="49"/>
      <c r="K52" s="35"/>
    </row>
    <row r="53" spans="2:13" ht="15.75" x14ac:dyDescent="0.25">
      <c r="B53" s="22" t="s">
        <v>4</v>
      </c>
      <c r="C53" s="23">
        <v>42124</v>
      </c>
      <c r="D53" s="24">
        <v>3390</v>
      </c>
      <c r="E53" s="24">
        <v>1550</v>
      </c>
      <c r="F53" s="24">
        <v>3250</v>
      </c>
      <c r="G53" s="24">
        <v>2750</v>
      </c>
      <c r="H53" s="24">
        <f t="shared" ref="H53" si="7">AVERAGE(D53:G53)</f>
        <v>2735</v>
      </c>
      <c r="I53" s="25">
        <f t="shared" ref="I53" si="8">STDEV(D53:G53)</f>
        <v>836.4010202448743</v>
      </c>
      <c r="J53" s="26" t="s">
        <v>22</v>
      </c>
      <c r="K53" s="27" t="s">
        <v>23</v>
      </c>
    </row>
    <row r="54" spans="2:13" ht="16.5" thickBot="1" x14ac:dyDescent="0.3">
      <c r="B54" s="36" t="s">
        <v>15</v>
      </c>
      <c r="C54" s="37"/>
      <c r="D54" s="38"/>
      <c r="E54" s="38"/>
      <c r="F54" s="38"/>
      <c r="G54" s="38"/>
      <c r="H54" s="38"/>
      <c r="I54" s="38"/>
      <c r="J54" s="39"/>
      <c r="K54" s="40"/>
    </row>
    <row r="55" spans="2:13" ht="15.75" thickTop="1" x14ac:dyDescent="0.25"/>
    <row r="56" spans="2:13" ht="18.75" x14ac:dyDescent="0.3">
      <c r="B56" s="2" t="s">
        <v>45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6.5" thickBot="1" x14ac:dyDescent="0.3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 ht="16.5" thickTop="1" x14ac:dyDescent="0.25">
      <c r="B58" s="10" t="s">
        <v>46</v>
      </c>
      <c r="C58" s="11" t="s">
        <v>6</v>
      </c>
      <c r="D58" s="12" t="s">
        <v>7</v>
      </c>
      <c r="E58" s="12" t="s">
        <v>8</v>
      </c>
      <c r="F58" s="12" t="s">
        <v>9</v>
      </c>
      <c r="G58" s="12" t="s">
        <v>10</v>
      </c>
      <c r="H58" s="12" t="s">
        <v>36</v>
      </c>
      <c r="I58" s="12" t="s">
        <v>37</v>
      </c>
      <c r="J58" s="12" t="s">
        <v>11</v>
      </c>
      <c r="K58" s="12" t="s">
        <v>12</v>
      </c>
      <c r="L58" s="12" t="s">
        <v>13</v>
      </c>
      <c r="M58" s="13" t="s">
        <v>14</v>
      </c>
    </row>
    <row r="59" spans="2:13" ht="16.5" thickBot="1" x14ac:dyDescent="0.3">
      <c r="B59" s="14" t="s">
        <v>47</v>
      </c>
      <c r="C59" s="15"/>
      <c r="D59" s="16" t="s">
        <v>16</v>
      </c>
      <c r="E59" s="16" t="s">
        <v>16</v>
      </c>
      <c r="F59" s="16" t="s">
        <v>17</v>
      </c>
      <c r="G59" s="16" t="s">
        <v>17</v>
      </c>
      <c r="H59" s="16" t="s">
        <v>48</v>
      </c>
      <c r="I59" s="16" t="s">
        <v>49</v>
      </c>
      <c r="J59" s="16"/>
      <c r="K59" s="16" t="s">
        <v>20</v>
      </c>
      <c r="L59" s="16" t="s">
        <v>21</v>
      </c>
      <c r="M59" s="17"/>
    </row>
    <row r="60" spans="2:13" ht="16.5" thickTop="1" x14ac:dyDescent="0.25">
      <c r="B60" s="22" t="s">
        <v>3</v>
      </c>
      <c r="C60" s="23">
        <v>42129</v>
      </c>
      <c r="D60" s="24">
        <v>5720</v>
      </c>
      <c r="E60" s="24">
        <v>3110</v>
      </c>
      <c r="F60" s="24">
        <v>29900</v>
      </c>
      <c r="G60" s="24">
        <v>23000</v>
      </c>
      <c r="H60" s="24">
        <v>1620</v>
      </c>
      <c r="I60" s="24">
        <v>1200</v>
      </c>
      <c r="J60" s="24">
        <f>AVERAGE(D60:I60)</f>
        <v>10758.333333333334</v>
      </c>
      <c r="K60" s="25">
        <f>STDEV(D60:I60)</f>
        <v>12450.015930378029</v>
      </c>
      <c r="L60" s="26" t="s">
        <v>22</v>
      </c>
      <c r="M60" s="27" t="s">
        <v>23</v>
      </c>
    </row>
    <row r="61" spans="2:13" ht="15.75" x14ac:dyDescent="0.25">
      <c r="B61" s="32" t="s">
        <v>15</v>
      </c>
      <c r="C61" s="33"/>
      <c r="D61" s="34"/>
      <c r="E61" s="34"/>
      <c r="F61" s="34"/>
      <c r="G61" s="34"/>
      <c r="H61" s="34"/>
      <c r="I61" s="34"/>
      <c r="J61" s="24"/>
      <c r="K61" s="25"/>
      <c r="L61" s="49"/>
      <c r="M61" s="35"/>
    </row>
    <row r="62" spans="2:13" ht="15.75" x14ac:dyDescent="0.25">
      <c r="B62" s="22" t="s">
        <v>4</v>
      </c>
      <c r="C62" s="23">
        <v>42129</v>
      </c>
      <c r="D62" s="24">
        <v>283</v>
      </c>
      <c r="E62" s="24">
        <v>212</v>
      </c>
      <c r="F62" s="24">
        <v>3110</v>
      </c>
      <c r="G62" s="24">
        <v>2050</v>
      </c>
      <c r="H62" s="24">
        <v>212</v>
      </c>
      <c r="I62" s="24">
        <v>0</v>
      </c>
      <c r="J62" s="24">
        <f t="shared" ref="J62" si="9">AVERAGE(D62:I62)</f>
        <v>977.83333333333337</v>
      </c>
      <c r="K62" s="25">
        <f t="shared" ref="K62" si="10">STDEV(D62:I62)</f>
        <v>1289.0018489772101</v>
      </c>
      <c r="L62" s="26" t="s">
        <v>22</v>
      </c>
      <c r="M62" s="27" t="s">
        <v>23</v>
      </c>
    </row>
    <row r="63" spans="2:13" ht="16.5" thickBot="1" x14ac:dyDescent="0.3">
      <c r="B63" s="36" t="s">
        <v>15</v>
      </c>
      <c r="C63" s="37"/>
      <c r="D63" s="38"/>
      <c r="E63" s="38"/>
      <c r="F63" s="38"/>
      <c r="G63" s="38"/>
      <c r="H63" s="38"/>
      <c r="I63" s="38"/>
      <c r="J63" s="38"/>
      <c r="K63" s="38"/>
      <c r="L63" s="39"/>
      <c r="M63" s="40"/>
    </row>
    <row r="64" spans="2:13" ht="15.75" thickTop="1" x14ac:dyDescent="0.25"/>
    <row r="65" spans="2:11" ht="18.75" x14ac:dyDescent="0.3">
      <c r="B65" s="2" t="s">
        <v>50</v>
      </c>
      <c r="C65" s="2"/>
      <c r="D65" s="2"/>
      <c r="E65" s="2"/>
      <c r="F65" s="2"/>
      <c r="G65" s="2"/>
      <c r="H65" s="2"/>
      <c r="I65" s="2"/>
      <c r="J65" s="2"/>
      <c r="K65" s="2"/>
    </row>
    <row r="66" spans="2:11" ht="16.5" thickBot="1" x14ac:dyDescent="0.3"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2:11" ht="16.5" thickTop="1" x14ac:dyDescent="0.25">
      <c r="B67" s="10" t="s">
        <v>46</v>
      </c>
      <c r="C67" s="11" t="s">
        <v>6</v>
      </c>
      <c r="D67" s="12" t="s">
        <v>7</v>
      </c>
      <c r="E67" s="12" t="s">
        <v>8</v>
      </c>
      <c r="F67" s="12" t="s">
        <v>9</v>
      </c>
      <c r="G67" s="12" t="s">
        <v>10</v>
      </c>
      <c r="H67" s="12" t="s">
        <v>11</v>
      </c>
      <c r="I67" s="12" t="s">
        <v>12</v>
      </c>
      <c r="J67" s="12" t="s">
        <v>13</v>
      </c>
      <c r="K67" s="13" t="s">
        <v>14</v>
      </c>
    </row>
    <row r="68" spans="2:11" ht="16.5" thickBot="1" x14ac:dyDescent="0.3">
      <c r="B68" s="14" t="s">
        <v>51</v>
      </c>
      <c r="C68" s="15"/>
      <c r="D68" s="16" t="s">
        <v>16</v>
      </c>
      <c r="E68" s="16" t="s">
        <v>17</v>
      </c>
      <c r="F68" s="16" t="s">
        <v>18</v>
      </c>
      <c r="G68" s="16" t="s">
        <v>19</v>
      </c>
      <c r="H68" s="50"/>
      <c r="I68" s="16" t="s">
        <v>20</v>
      </c>
      <c r="J68" s="16" t="s">
        <v>21</v>
      </c>
      <c r="K68" s="17"/>
    </row>
    <row r="69" spans="2:11" ht="16.5" thickTop="1" x14ac:dyDescent="0.25">
      <c r="B69" s="22" t="s">
        <v>3</v>
      </c>
      <c r="C69" s="23">
        <v>42129</v>
      </c>
      <c r="D69" s="24">
        <v>16100</v>
      </c>
      <c r="E69" s="24">
        <v>10800</v>
      </c>
      <c r="F69" s="24">
        <v>33200</v>
      </c>
      <c r="G69" s="24">
        <v>32000</v>
      </c>
      <c r="H69" s="51">
        <f>AVERAGE(D69:G69)</f>
        <v>23025</v>
      </c>
      <c r="I69" s="25">
        <f>STDEV(D69:G69)</f>
        <v>11276.635136422567</v>
      </c>
      <c r="J69" s="26" t="s">
        <v>22</v>
      </c>
      <c r="K69" s="27" t="s">
        <v>23</v>
      </c>
    </row>
    <row r="70" spans="2:11" ht="15.75" x14ac:dyDescent="0.25">
      <c r="B70" s="32" t="s">
        <v>15</v>
      </c>
      <c r="C70" s="33"/>
      <c r="D70" s="34"/>
      <c r="E70" s="34"/>
      <c r="F70" s="34"/>
      <c r="G70" s="34"/>
      <c r="H70" s="51"/>
      <c r="I70" s="25"/>
      <c r="J70" s="26"/>
      <c r="K70" s="35"/>
    </row>
    <row r="71" spans="2:11" ht="15.75" x14ac:dyDescent="0.25">
      <c r="B71" s="22" t="s">
        <v>4</v>
      </c>
      <c r="C71" s="23">
        <v>42129</v>
      </c>
      <c r="D71" s="24">
        <v>2050</v>
      </c>
      <c r="E71" s="24">
        <v>848</v>
      </c>
      <c r="F71" s="24">
        <v>2680</v>
      </c>
      <c r="G71" s="24">
        <v>2190</v>
      </c>
      <c r="H71" s="51">
        <f>AVERAGE(D71:G71)</f>
        <v>1942</v>
      </c>
      <c r="I71" s="25">
        <f>STDEV(D71:G71)</f>
        <v>777.7420309245648</v>
      </c>
      <c r="J71" s="26" t="s">
        <v>22</v>
      </c>
      <c r="K71" s="27" t="s">
        <v>23</v>
      </c>
    </row>
    <row r="72" spans="2:11" ht="16.5" thickBot="1" x14ac:dyDescent="0.3">
      <c r="B72" s="36" t="s">
        <v>15</v>
      </c>
      <c r="C72" s="37"/>
      <c r="D72" s="38"/>
      <c r="E72" s="38"/>
      <c r="F72" s="38"/>
      <c r="G72" s="38"/>
      <c r="H72" s="38"/>
      <c r="I72" s="38"/>
      <c r="J72" s="39"/>
      <c r="K72" s="40"/>
    </row>
    <row r="73" spans="2:11" ht="15.75" thickTop="1" x14ac:dyDescent="0.25"/>
    <row r="74" spans="2:11" ht="18.75" x14ac:dyDescent="0.3">
      <c r="B74" s="2" t="s">
        <v>52</v>
      </c>
      <c r="C74" s="2"/>
      <c r="D74" s="2"/>
      <c r="E74" s="2"/>
      <c r="F74" s="2"/>
      <c r="G74" s="2"/>
      <c r="H74" s="2"/>
      <c r="I74" s="2"/>
    </row>
    <row r="75" spans="2:11" ht="16.5" thickBot="1" x14ac:dyDescent="0.3">
      <c r="B75" s="6"/>
      <c r="C75" s="6"/>
      <c r="D75" s="6"/>
      <c r="E75" s="6"/>
      <c r="F75" s="6"/>
      <c r="G75" s="6"/>
      <c r="H75" s="6"/>
      <c r="I75" s="6"/>
    </row>
    <row r="76" spans="2:11" ht="15.75" x14ac:dyDescent="0.25">
      <c r="B76" s="52" t="s">
        <v>53</v>
      </c>
      <c r="C76" s="53" t="s">
        <v>6</v>
      </c>
      <c r="D76" s="54" t="s">
        <v>7</v>
      </c>
      <c r="E76" s="54" t="s">
        <v>8</v>
      </c>
      <c r="F76" s="54" t="s">
        <v>11</v>
      </c>
      <c r="G76" s="54" t="s">
        <v>12</v>
      </c>
      <c r="H76" s="54" t="s">
        <v>13</v>
      </c>
      <c r="I76" s="55" t="s">
        <v>14</v>
      </c>
    </row>
    <row r="77" spans="2:11" ht="16.5" thickBot="1" x14ac:dyDescent="0.3">
      <c r="B77" s="56" t="s">
        <v>54</v>
      </c>
      <c r="C77" s="15"/>
      <c r="D77" s="16" t="s">
        <v>16</v>
      </c>
      <c r="E77" s="16" t="s">
        <v>17</v>
      </c>
      <c r="F77" s="16"/>
      <c r="G77" s="16" t="s">
        <v>20</v>
      </c>
      <c r="H77" s="16" t="s">
        <v>21</v>
      </c>
      <c r="I77" s="57"/>
    </row>
    <row r="78" spans="2:11" ht="16.5" thickTop="1" x14ac:dyDescent="0.25">
      <c r="B78" s="58" t="s">
        <v>3</v>
      </c>
      <c r="C78" s="23">
        <v>42128</v>
      </c>
      <c r="D78" s="24">
        <v>451000</v>
      </c>
      <c r="E78" s="24">
        <v>462000</v>
      </c>
      <c r="F78" s="24">
        <f>AVERAGE(D78:E78)</f>
        <v>456500</v>
      </c>
      <c r="G78" s="25">
        <f>STDEV(D78:E78)</f>
        <v>7778.1745930520228</v>
      </c>
      <c r="H78" s="26" t="s">
        <v>22</v>
      </c>
      <c r="I78" s="59" t="s">
        <v>23</v>
      </c>
    </row>
    <row r="79" spans="2:11" ht="15.75" x14ac:dyDescent="0.25">
      <c r="B79" s="60" t="s">
        <v>15</v>
      </c>
      <c r="C79" s="33"/>
      <c r="D79" s="34"/>
      <c r="E79" s="34"/>
      <c r="F79" s="24"/>
      <c r="G79" s="25"/>
      <c r="H79" s="34"/>
      <c r="I79" s="61"/>
    </row>
    <row r="80" spans="2:11" ht="16.5" thickBot="1" x14ac:dyDescent="0.3">
      <c r="B80" s="58" t="s">
        <v>4</v>
      </c>
      <c r="C80" s="23">
        <v>42128</v>
      </c>
      <c r="D80" s="62">
        <v>11700</v>
      </c>
      <c r="E80" s="62">
        <v>9110</v>
      </c>
      <c r="F80" s="24">
        <f t="shared" ref="F80" si="11">AVERAGE(D80:E80)</f>
        <v>10405</v>
      </c>
      <c r="G80" s="25">
        <f t="shared" ref="G80" si="12">STDEV(D80:E80)</f>
        <v>1831.4065632731581</v>
      </c>
      <c r="H80" s="26" t="s">
        <v>22</v>
      </c>
      <c r="I80" s="59" t="s">
        <v>23</v>
      </c>
    </row>
    <row r="81" spans="2:11" ht="17.25" thickTop="1" thickBot="1" x14ac:dyDescent="0.3">
      <c r="B81" s="63" t="s">
        <v>15</v>
      </c>
      <c r="C81" s="64"/>
      <c r="D81" s="65"/>
      <c r="E81" s="65"/>
      <c r="F81" s="66"/>
      <c r="G81" s="66"/>
      <c r="H81" s="66"/>
      <c r="I81" s="67"/>
    </row>
    <row r="83" spans="2:11" ht="18.75" x14ac:dyDescent="0.3">
      <c r="B83" s="2" t="s">
        <v>55</v>
      </c>
      <c r="C83" s="2"/>
      <c r="D83" s="2"/>
      <c r="E83" s="2"/>
      <c r="F83" s="2"/>
      <c r="G83" s="2"/>
      <c r="H83" s="2"/>
      <c r="I83" s="2"/>
      <c r="J83" s="2"/>
      <c r="K83" s="2"/>
    </row>
    <row r="84" spans="2:11" ht="16.5" thickBot="1" x14ac:dyDescent="0.3"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2:11" ht="16.5" thickTop="1" x14ac:dyDescent="0.25">
      <c r="B85" s="10" t="s">
        <v>53</v>
      </c>
      <c r="C85" s="11" t="s">
        <v>6</v>
      </c>
      <c r="D85" s="12" t="s">
        <v>7</v>
      </c>
      <c r="E85" s="12" t="s">
        <v>8</v>
      </c>
      <c r="F85" s="12" t="s">
        <v>9</v>
      </c>
      <c r="G85" s="12" t="s">
        <v>10</v>
      </c>
      <c r="H85" s="12" t="s">
        <v>11</v>
      </c>
      <c r="I85" s="12" t="s">
        <v>12</v>
      </c>
      <c r="J85" s="12" t="s">
        <v>13</v>
      </c>
      <c r="K85" s="13" t="s">
        <v>14</v>
      </c>
    </row>
    <row r="86" spans="2:11" ht="16.5" thickBot="1" x14ac:dyDescent="0.3">
      <c r="B86" s="14" t="s">
        <v>56</v>
      </c>
      <c r="C86" s="15"/>
      <c r="D86" s="16" t="s">
        <v>16</v>
      </c>
      <c r="E86" s="16" t="s">
        <v>17</v>
      </c>
      <c r="F86" s="16" t="s">
        <v>18</v>
      </c>
      <c r="G86" s="16" t="s">
        <v>19</v>
      </c>
      <c r="H86" s="16"/>
      <c r="I86" s="16" t="s">
        <v>20</v>
      </c>
      <c r="J86" s="16" t="s">
        <v>21</v>
      </c>
      <c r="K86" s="17"/>
    </row>
    <row r="87" spans="2:11" ht="16.5" thickTop="1" x14ac:dyDescent="0.25">
      <c r="B87" s="22" t="s">
        <v>3</v>
      </c>
      <c r="C87" s="23">
        <v>42128</v>
      </c>
      <c r="D87" s="24">
        <v>14800</v>
      </c>
      <c r="E87" s="24">
        <v>2190</v>
      </c>
      <c r="F87" s="24">
        <v>18500</v>
      </c>
      <c r="G87" s="24">
        <v>7200</v>
      </c>
      <c r="H87" s="24">
        <f>AVERAGE(D87:G87)</f>
        <v>10672.5</v>
      </c>
      <c r="I87" s="25">
        <f>STDEV(D87:G87)</f>
        <v>7355.6571199768869</v>
      </c>
      <c r="J87" s="26" t="s">
        <v>22</v>
      </c>
      <c r="K87" s="27" t="s">
        <v>23</v>
      </c>
    </row>
    <row r="88" spans="2:11" ht="15.75" x14ac:dyDescent="0.25">
      <c r="B88" s="32" t="s">
        <v>15</v>
      </c>
      <c r="C88" s="33"/>
      <c r="D88" s="34"/>
      <c r="E88" s="34"/>
      <c r="F88" s="34"/>
      <c r="G88" s="34"/>
      <c r="H88" s="24"/>
      <c r="I88" s="25"/>
      <c r="J88" s="49"/>
      <c r="K88" s="35"/>
    </row>
    <row r="89" spans="2:11" ht="15.75" x14ac:dyDescent="0.25">
      <c r="B89" s="22" t="s">
        <v>4</v>
      </c>
      <c r="C89" s="23">
        <v>42128</v>
      </c>
      <c r="D89" s="24">
        <v>848</v>
      </c>
      <c r="E89" s="24">
        <v>0</v>
      </c>
      <c r="F89" s="24">
        <v>918</v>
      </c>
      <c r="G89" s="24">
        <v>283</v>
      </c>
      <c r="H89" s="24">
        <f t="shared" ref="H89" si="13">AVERAGE(D89:G89)</f>
        <v>512.25</v>
      </c>
      <c r="I89" s="25">
        <f t="shared" ref="I89" si="14">STDEV(D89:G89)</f>
        <v>444.3409914318807</v>
      </c>
      <c r="J89" s="26" t="s">
        <v>22</v>
      </c>
      <c r="K89" s="27" t="s">
        <v>23</v>
      </c>
    </row>
    <row r="90" spans="2:11" ht="16.5" thickBot="1" x14ac:dyDescent="0.3">
      <c r="B90" s="36" t="s">
        <v>15</v>
      </c>
      <c r="C90" s="37"/>
      <c r="D90" s="38"/>
      <c r="E90" s="38"/>
      <c r="F90" s="38"/>
      <c r="G90" s="38"/>
      <c r="H90" s="38"/>
      <c r="I90" s="38"/>
      <c r="J90" s="39"/>
      <c r="K90" s="40"/>
    </row>
    <row r="91" spans="2:11" ht="15.75" thickTop="1" x14ac:dyDescent="0.25"/>
    <row r="92" spans="2:11" ht="18.75" x14ac:dyDescent="0.3">
      <c r="B92" s="2" t="s">
        <v>57</v>
      </c>
      <c r="C92" s="2"/>
      <c r="D92" s="2"/>
      <c r="E92" s="2"/>
      <c r="F92" s="2"/>
      <c r="G92" s="2"/>
      <c r="H92" s="2"/>
      <c r="I92" s="2"/>
    </row>
    <row r="93" spans="2:11" ht="16.5" thickBot="1" x14ac:dyDescent="0.3">
      <c r="B93" s="6"/>
      <c r="C93" s="6"/>
      <c r="D93" s="6"/>
      <c r="E93" s="6"/>
      <c r="F93" s="6"/>
      <c r="G93" s="6"/>
      <c r="H93" s="6"/>
      <c r="I93" s="6"/>
    </row>
    <row r="94" spans="2:11" ht="16.5" thickTop="1" x14ac:dyDescent="0.25">
      <c r="B94" s="10"/>
      <c r="C94" s="11" t="s">
        <v>6</v>
      </c>
      <c r="D94" s="12" t="s">
        <v>7</v>
      </c>
      <c r="E94" s="12" t="s">
        <v>8</v>
      </c>
      <c r="F94" s="12" t="s">
        <v>11</v>
      </c>
      <c r="G94" s="12" t="s">
        <v>12</v>
      </c>
      <c r="H94" s="12" t="s">
        <v>13</v>
      </c>
      <c r="I94" s="13" t="s">
        <v>14</v>
      </c>
    </row>
    <row r="95" spans="2:11" ht="16.5" thickBot="1" x14ac:dyDescent="0.3">
      <c r="B95" s="14" t="s">
        <v>34</v>
      </c>
      <c r="C95" s="15"/>
      <c r="D95" s="16" t="s">
        <v>16</v>
      </c>
      <c r="E95" s="16" t="s">
        <v>17</v>
      </c>
      <c r="F95" s="16"/>
      <c r="G95" s="16" t="s">
        <v>20</v>
      </c>
      <c r="H95" s="16" t="s">
        <v>21</v>
      </c>
      <c r="I95" s="17"/>
    </row>
    <row r="96" spans="2:11" ht="16.5" thickTop="1" x14ac:dyDescent="0.25">
      <c r="B96" s="22" t="s">
        <v>3</v>
      </c>
      <c r="C96" s="23">
        <v>42122</v>
      </c>
      <c r="D96" s="24">
        <v>1070000</v>
      </c>
      <c r="E96" s="24">
        <v>1180000</v>
      </c>
      <c r="F96" s="24">
        <f>AVERAGE(D96:E96)</f>
        <v>1125000</v>
      </c>
      <c r="G96" s="25">
        <f>STDEV(D96:E96)</f>
        <v>77781.745930520221</v>
      </c>
      <c r="H96" s="26" t="s">
        <v>22</v>
      </c>
      <c r="I96" s="27" t="s">
        <v>23</v>
      </c>
    </row>
    <row r="97" spans="2:9" ht="15.75" x14ac:dyDescent="0.25">
      <c r="B97" s="32" t="s">
        <v>15</v>
      </c>
      <c r="C97" s="33"/>
      <c r="D97" s="34"/>
      <c r="E97" s="34"/>
      <c r="F97" s="24"/>
      <c r="G97" s="25"/>
      <c r="H97" s="34"/>
      <c r="I97" s="46"/>
    </row>
    <row r="98" spans="2:9" ht="15.75" x14ac:dyDescent="0.25">
      <c r="B98" s="22" t="s">
        <v>4</v>
      </c>
      <c r="C98" s="23">
        <v>42122</v>
      </c>
      <c r="D98" s="24">
        <v>2120</v>
      </c>
      <c r="E98" s="24">
        <v>2610</v>
      </c>
      <c r="F98" s="24">
        <f t="shared" ref="F98" si="15">AVERAGE(D98:E98)</f>
        <v>2365</v>
      </c>
      <c r="G98" s="25">
        <f t="shared" ref="G98" si="16">STDEV(D98:E98)</f>
        <v>346.4823227814083</v>
      </c>
      <c r="H98" s="26" t="s">
        <v>22</v>
      </c>
      <c r="I98" s="27" t="s">
        <v>23</v>
      </c>
    </row>
    <row r="99" spans="2:9" ht="16.5" thickBot="1" x14ac:dyDescent="0.3">
      <c r="B99" s="36" t="s">
        <v>15</v>
      </c>
      <c r="C99" s="37"/>
      <c r="D99" s="38"/>
      <c r="E99" s="38"/>
      <c r="F99" s="38"/>
      <c r="G99" s="38"/>
      <c r="H99" s="39"/>
      <c r="I99" s="47"/>
    </row>
    <row r="100" spans="2:9" ht="15.75" thickTop="1" x14ac:dyDescent="0.25"/>
  </sheetData>
  <mergeCells count="13">
    <mergeCell ref="B92:I92"/>
    <mergeCell ref="B38:K38"/>
    <mergeCell ref="B47:K47"/>
    <mergeCell ref="B56:M56"/>
    <mergeCell ref="B65:K65"/>
    <mergeCell ref="B74:I74"/>
    <mergeCell ref="B83:K83"/>
    <mergeCell ref="B2:K2"/>
    <mergeCell ref="R2:R4"/>
    <mergeCell ref="U2:U4"/>
    <mergeCell ref="B11:K11"/>
    <mergeCell ref="B20:M20"/>
    <mergeCell ref="B29:K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Murphy</dc:creator>
  <cp:lastModifiedBy>Patrick Murphy</cp:lastModifiedBy>
  <dcterms:created xsi:type="dcterms:W3CDTF">2015-05-11T19:49:10Z</dcterms:created>
  <dcterms:modified xsi:type="dcterms:W3CDTF">2015-05-11T19:55:45Z</dcterms:modified>
</cp:coreProperties>
</file>