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Default Extension="rels" ContentType="application/vnd.openxmlformats-package.relationships+xml"/>
  <Override PartName="/xl/worksheets/sheet12.xml" ContentType="application/vnd.openxmlformats-officedocument.spreadsheetml.worksheet+xml"/>
  <Default Extension="jpeg" ContentType="image/jpeg"/>
  <Default Extension="xml" ContentType="application/xml"/>
  <Override PartName="/xl/worksheets/sheet10.xml" ContentType="application/vnd.openxmlformats-officedocument.spreadsheetml.worksheet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queryTables/queryTable6.xml" ContentType="application/vnd.openxmlformats-officedocument.spreadsheetml.queryTable+xml"/>
  <Override PartName="/xl/worksheets/sheet6.xml" ContentType="application/vnd.openxmlformats-officedocument.spreadsheetml.worksheet+xml"/>
  <Override PartName="/xl/queryTables/queryTable4.xml" ContentType="application/vnd.openxmlformats-officedocument.spreadsheetml.queryTable+xml"/>
  <Override PartName="/docProps/core.xml" ContentType="application/vnd.openxmlformats-package.core-properties+xml"/>
  <Override PartName="/xl/queryTables/queryTable10.xml" ContentType="application/vnd.openxmlformats-officedocument.spreadsheetml.queryTable+xml"/>
  <Override PartName="/xl/worksheets/sheet4.xml" ContentType="application/vnd.openxmlformats-officedocument.spreadsheetml.worksheet+xml"/>
  <Override PartName="/xl/queryTables/queryTable2.xml" ContentType="application/vnd.openxmlformats-officedocument.spreadsheetml.queryTable+xml"/>
  <Override PartName="/docProps/app.xml" ContentType="application/vnd.openxmlformats-officedocument.extended-properties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queryTables/queryTable9.xml" ContentType="application/vnd.openxmlformats-officedocument.spreadsheetml.queryTable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queryTables/queryTable7.xml" ContentType="application/vnd.openxmlformats-officedocument.spreadsheetml.queryTab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queryTables/queryTable5.xml" ContentType="application/vnd.openxmlformats-officedocument.spreadsheetml.queryTable+xml"/>
  <Override PartName="/xl/workbook.xml" ContentType="application/vnd.openxmlformats-officedocument.spreadsheetml.sheet.main+xml"/>
  <Override PartName="/xl/queryTables/queryTable3.xml" ContentType="application/vnd.openxmlformats-officedocument.spreadsheetml.queryTable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5300" yWindow="-80" windowWidth="20720" windowHeight="6500" tabRatio="748"/>
  </bookViews>
  <sheets>
    <sheet name="Design" sheetId="1" r:id="rId1"/>
    <sheet name="Col 1" sheetId="2" r:id="rId2"/>
    <sheet name="Col 2" sheetId="3" r:id="rId3"/>
    <sheet name="Col 3" sheetId="4" r:id="rId4"/>
    <sheet name="Col 4" sheetId="5" r:id="rId5"/>
    <sheet name="Col 5" sheetId="6" r:id="rId6"/>
    <sheet name="Col 6" sheetId="7" r:id="rId7"/>
    <sheet name="Cam 1" sheetId="8" r:id="rId8"/>
    <sheet name="Cam 2" sheetId="9" r:id="rId9"/>
    <sheet name="Cam 3" sheetId="10" r:id="rId10"/>
    <sheet name="Cam 4" sheetId="11" r:id="rId11"/>
    <sheet name="Cam 5" sheetId="12" r:id="rId12"/>
    <sheet name="Cam 6" sheetId="13" r:id="rId13"/>
    <sheet name="Cam 7" sheetId="14" r:id="rId14"/>
  </sheets>
  <definedNames>
    <definedName name="CAM_1_BOND_DATA" localSheetId="7">'Cam 1'!$A$5:$I$238</definedName>
    <definedName name="CAM_2_BOND_DATA_SEC_ATT" localSheetId="8">'Cam 2'!$A$5:$J$187</definedName>
    <definedName name="CAM_4_BOND_DATA" localSheetId="10">'Cam 4'!$A$5:$I$220</definedName>
    <definedName name="CAM_5_BOND_DATA" localSheetId="11">'Cam 5'!$A$5:$H$154</definedName>
    <definedName name="CAM_6_BOND_DATA" localSheetId="12">'Cam 6'!$A$5:$H$178</definedName>
    <definedName name="COL_2_BOND_DATA" localSheetId="2">'Col 2'!$A$5:$H$169</definedName>
    <definedName name="COL_3_BOND_DATA" localSheetId="3">'Col 3'!$A$5:$H$220</definedName>
    <definedName name="COL_4_BONDING_DATA" localSheetId="4">'Col 4'!$A$5:$H$181</definedName>
    <definedName name="COL_5_BOND_DATA" localSheetId="5">'Col 5'!$A$5:$H$214</definedName>
    <definedName name="COL_6_BOND_DATA" localSheetId="6">'Col 6'!$A$5:$H$178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47" i="8"/>
  <c r="L46"/>
  <c r="L45"/>
  <c r="L44"/>
  <c r="L43"/>
  <c r="K47"/>
  <c r="K46"/>
  <c r="K45"/>
  <c r="K44"/>
  <c r="K43"/>
  <c r="L46" i="9"/>
  <c r="L45"/>
  <c r="L47"/>
  <c r="K46"/>
  <c r="K45"/>
  <c r="K47"/>
  <c r="L44"/>
  <c r="K44"/>
  <c r="L43"/>
  <c r="K43"/>
  <c r="L46" i="11"/>
  <c r="L45"/>
  <c r="L47"/>
  <c r="K46"/>
  <c r="K45"/>
  <c r="K47"/>
  <c r="L44"/>
  <c r="K44"/>
  <c r="L43"/>
  <c r="K43"/>
  <c r="J46" i="13"/>
  <c r="J45"/>
  <c r="J47"/>
  <c r="I46"/>
  <c r="I45"/>
  <c r="I47"/>
  <c r="J44"/>
  <c r="I44"/>
  <c r="J43"/>
  <c r="I43"/>
  <c r="J22" i="3"/>
  <c r="J21"/>
  <c r="J20"/>
  <c r="J19"/>
  <c r="J23"/>
  <c r="I22"/>
  <c r="I21"/>
  <c r="I23"/>
  <c r="I20"/>
  <c r="I19"/>
  <c r="J24" i="4"/>
  <c r="I25"/>
  <c r="I24"/>
  <c r="J27"/>
  <c r="J26"/>
  <c r="J28"/>
  <c r="J25"/>
  <c r="I27"/>
  <c r="I26"/>
  <c r="I28"/>
  <c r="J24" i="5"/>
  <c r="I28"/>
  <c r="I27"/>
  <c r="I25"/>
  <c r="I24"/>
  <c r="J27"/>
  <c r="J26"/>
  <c r="J28"/>
  <c r="I26"/>
  <c r="J25"/>
  <c r="J32" i="6"/>
  <c r="J31"/>
  <c r="J30"/>
  <c r="J29"/>
  <c r="J28"/>
  <c r="I32"/>
  <c r="I31"/>
  <c r="I30"/>
  <c r="I29"/>
  <c r="I28"/>
  <c r="I28" i="7"/>
  <c r="J31"/>
  <c r="J30"/>
  <c r="J32"/>
  <c r="I31"/>
  <c r="I30"/>
  <c r="I32"/>
  <c r="J29"/>
  <c r="I29"/>
  <c r="J28"/>
  <c r="E44" i="1"/>
  <c r="E43"/>
  <c r="E42"/>
  <c r="E40"/>
  <c r="E39"/>
  <c r="E38"/>
  <c r="E37"/>
  <c r="E36"/>
  <c r="E35"/>
  <c r="E34"/>
  <c r="I44"/>
  <c r="H44"/>
  <c r="L44"/>
  <c r="K44"/>
  <c r="H42"/>
  <c r="I42"/>
  <c r="L42"/>
  <c r="J42"/>
  <c r="H40"/>
  <c r="I40"/>
  <c r="L40"/>
  <c r="J40"/>
  <c r="I39"/>
  <c r="H39"/>
  <c r="L39"/>
  <c r="J39"/>
  <c r="I38"/>
  <c r="H38"/>
  <c r="H37"/>
  <c r="L38"/>
  <c r="K38"/>
  <c r="J34"/>
  <c r="G40"/>
  <c r="F40"/>
  <c r="D40"/>
  <c r="C40"/>
  <c r="C39"/>
  <c r="I37"/>
  <c r="I35"/>
  <c r="I36"/>
  <c r="H36"/>
  <c r="H35"/>
  <c r="C36"/>
  <c r="G35"/>
  <c r="D35"/>
  <c r="K35"/>
  <c r="F35"/>
  <c r="C35"/>
  <c r="F34"/>
  <c r="C34"/>
  <c r="I34"/>
  <c r="G34"/>
  <c r="D34"/>
  <c r="H34"/>
  <c r="L35"/>
  <c r="G44"/>
  <c r="F44"/>
  <c r="H43"/>
  <c r="I43"/>
  <c r="G42"/>
  <c r="F42"/>
  <c r="G39"/>
  <c r="F39"/>
  <c r="G38"/>
  <c r="F38"/>
  <c r="G37"/>
  <c r="F37"/>
  <c r="G36"/>
  <c r="F36"/>
  <c r="G14"/>
  <c r="F14"/>
  <c r="G7"/>
  <c r="L34"/>
  <c r="D44"/>
  <c r="C44"/>
  <c r="D43"/>
  <c r="C43"/>
  <c r="D42"/>
  <c r="C42"/>
  <c r="D39"/>
  <c r="D38"/>
  <c r="C38"/>
  <c r="D37"/>
  <c r="C37"/>
  <c r="D36"/>
  <c r="F6"/>
  <c r="F7"/>
  <c r="F16"/>
  <c r="G16"/>
  <c r="G15"/>
  <c r="F15"/>
  <c r="G13"/>
  <c r="F13"/>
  <c r="F10"/>
  <c r="G10"/>
  <c r="G9"/>
  <c r="F9"/>
  <c r="F8"/>
  <c r="G8"/>
  <c r="G6"/>
  <c r="F5"/>
  <c r="G5"/>
  <c r="F4"/>
  <c r="G4"/>
</calcChain>
</file>

<file path=xl/connections.xml><?xml version="1.0" encoding="utf-8"?>
<connections xmlns="http://schemas.openxmlformats.org/spreadsheetml/2006/main">
  <connection id="1" name="Connection1" type="6" refreshedVersion="0">
    <textPr sourceFile="jason.r.fucik:Documents:MOSFIRE:Lens Bonding Data:col4bondingdata:COL 4 BONDING DATA.CSV" comma="1">
      <textFields count="8">
        <textField/>
        <textField/>
        <textField/>
        <textField/>
        <textField/>
        <textField/>
        <textField/>
        <textField/>
      </textFields>
    </textPr>
  </connection>
  <connection id="2" name="Connection10" type="6" refreshedVersion="0">
    <textPr fileType="mac" sourceFile="jason.r.fucik:Documents:MOSFIRE:Lens Bonding Data:cam2bondingdata:CAM 2 BOND DATA SEC ATT.CSV" comma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Connection2" type="6" refreshedVersion="0">
    <textPr fileType="mac" sourceFile="jason.r.fucik:Documents:MOSFIRE:Lens Bonding Data:col6bondingdata:COL 6 BOND DATA.CSV" comma="1">
      <textFields count="8">
        <textField/>
        <textField/>
        <textField/>
        <textField/>
        <textField/>
        <textField/>
        <textField/>
        <textField/>
      </textFields>
    </textPr>
  </connection>
  <connection id="4" name="Connection3" type="6" refreshedVersion="0">
    <textPr fileType="mac" sourceFile="jason.r.fucik:Documents:MOSFIRE:Lens Bonding Data:col5bondingdata:COL 5 BOND DATA.CSV" comma="1">
      <textFields count="8">
        <textField/>
        <textField/>
        <textField/>
        <textField/>
        <textField/>
        <textField/>
        <textField/>
        <textField/>
      </textFields>
    </textPr>
  </connection>
  <connection id="5" name="Connection4" type="6" refreshedVersion="0">
    <textPr fileType="mac" sourceFile="jason.r.fucik:Documents:MOSFIRE:Lens Bonding Data:col2bondingdata:COL 2 BOND DATA.CSV" comma="1">
      <textFields count="8">
        <textField/>
        <textField/>
        <textField/>
        <textField/>
        <textField/>
        <textField/>
        <textField/>
        <textField/>
      </textFields>
    </textPr>
  </connection>
  <connection id="6" name="Connection5" type="6" refreshedVersion="0">
    <textPr sourceFile="jason.r.fucik:Documents:MOSFIRE:Lens Bonding Data:col3bondingdata:COL 3 BOND DATA.CSV" comma="1">
      <textFields count="8">
        <textField/>
        <textField/>
        <textField/>
        <textField/>
        <textField/>
        <textField/>
        <textField/>
        <textField/>
      </textFields>
    </textPr>
  </connection>
  <connection id="7" name="Connection6" type="6" refreshedVersion="0">
    <textPr fileType="mac" sourceFile="jason.r.fucik:Documents:MOSFIRE:Lens Bonding Data:cam6bondingdata:CAM 6 BOND DATA.CSV" comma="1">
      <textFields count="8">
        <textField/>
        <textField/>
        <textField/>
        <textField/>
        <textField/>
        <textField/>
        <textField/>
        <textField/>
      </textFields>
    </textPr>
  </connection>
  <connection id="8" name="Connection7" type="6" refreshedVersion="0">
    <textPr fileType="mac" sourceFile="jason.r.fucik:Documents:MOSFIRE:Lens Bonding Data:cam4bondingdata:CAM 4 BOND DATA.CSV" comma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Connection8" type="6" refreshedVersion="0">
    <textPr fileType="mac" sourceFile="jason.r.fucik:Documents:MOSFIRE:Lens Bonding Data:cam5bondingdata:CAM 5 BOND DATA.CSV" comma="1">
      <textFields count="8">
        <textField/>
        <textField/>
        <textField/>
        <textField/>
        <textField/>
        <textField/>
        <textField/>
        <textField/>
      </textFields>
    </textPr>
  </connection>
  <connection id="10" name="Connection9" type="6" refreshedVersion="0">
    <textPr fileType="mac" sourceFile="jason.r.fucik:Documents:MOSFIRE:Lens Bonding Data:cam1bondingdata:CAM 1 BOND DATA.CSV" comma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<sst xmlns="http://schemas.openxmlformats.org/spreadsheetml/2006/main" count="872" uniqueCount="390">
  <si>
    <t>Nominal Manufactoring Tolerances</t>
    <phoneticPr fontId="2" type="noConversion"/>
  </si>
  <si>
    <t>*Alpha = ASIN([dY_Sphere - dY_Girdle]/[Radius])</t>
    <phoneticPr fontId="2" type="noConversion"/>
  </si>
  <si>
    <t xml:space="preserve">*Beta = ASIN([dX_Sphere - dX_Girdle]/[Radius]) </t>
    <phoneticPr fontId="2" type="noConversion"/>
  </si>
  <si>
    <t>Infinity</t>
    <phoneticPr fontId="2" type="noConversion"/>
  </si>
  <si>
    <t>Infinity</t>
    <phoneticPr fontId="2" type="noConversion"/>
  </si>
  <si>
    <t>S2 Radius</t>
    <phoneticPr fontId="2" type="noConversion"/>
  </si>
  <si>
    <t>Sphere 100</t>
  </si>
  <si>
    <t>Sphere 101</t>
  </si>
  <si>
    <t>Sphere 102</t>
  </si>
  <si>
    <t>LENS GIRDLE POST_BOND</t>
  </si>
  <si>
    <t>LENS GIRDLE AFTER 5 DAY CURE</t>
  </si>
  <si>
    <t>LENS Z AFGTER 5 DAY CURE</t>
  </si>
  <si>
    <t>LENS DC 10</t>
  </si>
  <si>
    <t>LENS DC 11</t>
  </si>
  <si>
    <t>LENS Z 5</t>
  </si>
  <si>
    <t>LENS Z 6</t>
  </si>
  <si>
    <t>LENS DC 12</t>
  </si>
  <si>
    <t>Sphere 58</t>
  </si>
  <si>
    <t>Sphere 59</t>
  </si>
  <si>
    <t>Sphere 60</t>
  </si>
  <si>
    <t>Sphere 61</t>
  </si>
  <si>
    <t>Sphere 62</t>
  </si>
  <si>
    <t>Sphere 63</t>
  </si>
  <si>
    <t>LENS DC 7 DAY CURE</t>
  </si>
  <si>
    <t>LENS Z 7 DAY CURE</t>
  </si>
  <si>
    <t>LENS SPHERE 7 DAY CURE</t>
  </si>
  <si>
    <t>S2 Radius</t>
    <phoneticPr fontId="2" type="noConversion"/>
  </si>
  <si>
    <t>S1 Radius</t>
    <phoneticPr fontId="2" type="noConversion"/>
  </si>
  <si>
    <t>RMS Spot Dia.
[microns]</t>
    <phoneticPr fontId="2" type="noConversion"/>
  </si>
  <si>
    <t>Infinity</t>
    <phoneticPr fontId="2" type="noConversion"/>
  </si>
  <si>
    <t>Expected Optical Performance Based on Nominal Manufacturing Tolerances</t>
    <phoneticPr fontId="2" type="noConversion"/>
  </si>
  <si>
    <t>Plane 69</t>
  </si>
  <si>
    <t>Circle 70</t>
  </si>
  <si>
    <t>Sphere 71</t>
  </si>
  <si>
    <t>Plane 72</t>
  </si>
  <si>
    <t>Circle 73</t>
  </si>
  <si>
    <t>Circle 76</t>
  </si>
  <si>
    <t>Plane 79</t>
  </si>
  <si>
    <t>Plane 80</t>
  </si>
  <si>
    <t>Plane 81</t>
  </si>
  <si>
    <t>Plane 82</t>
  </si>
  <si>
    <t>RE DATUM A</t>
  </si>
  <si>
    <t>RE DATUM B</t>
  </si>
  <si>
    <t>RE CELL DC</t>
  </si>
  <si>
    <t>RE CELL TT</t>
  </si>
  <si>
    <t>LENS SPHERE 6</t>
  </si>
  <si>
    <t>LENS GIRDLE 6</t>
  </si>
  <si>
    <t>LENS SPHERE 7</t>
  </si>
  <si>
    <t>GIRDLE 4</t>
  </si>
  <si>
    <t>GIRDLE 5</t>
  </si>
  <si>
    <t>GIRDLE 6</t>
  </si>
  <si>
    <t>GIRDLE 7</t>
  </si>
  <si>
    <t>Z 1</t>
  </si>
  <si>
    <t>Z 2</t>
  </si>
  <si>
    <t>GIRDLE 8</t>
  </si>
  <si>
    <t>GIRDLE 9</t>
  </si>
  <si>
    <t>GIRDLE 10</t>
  </si>
  <si>
    <t>Z 3</t>
  </si>
  <si>
    <t>TT 1</t>
  </si>
  <si>
    <t>SPHERE 1</t>
  </si>
  <si>
    <t>TT 2</t>
  </si>
  <si>
    <t>Collimator 2</t>
    <phoneticPr fontId="2" type="noConversion"/>
  </si>
  <si>
    <t>Collimator 3</t>
    <phoneticPr fontId="2" type="noConversion"/>
  </si>
  <si>
    <t>Collimator 4</t>
  </si>
  <si>
    <t>Collimator 5</t>
  </si>
  <si>
    <t>Collimator 6</t>
  </si>
  <si>
    <t>Camera 1</t>
    <phoneticPr fontId="2" type="noConversion"/>
  </si>
  <si>
    <t>DUMMY DC</t>
  </si>
  <si>
    <t>DUMMY TT</t>
  </si>
  <si>
    <t>LENS DC 1</t>
  </si>
  <si>
    <t>LENS DC 2</t>
  </si>
  <si>
    <t>LENS DC 3</t>
  </si>
  <si>
    <t>LENS DC 4</t>
  </si>
  <si>
    <t>LENS DC 1_3</t>
  </si>
  <si>
    <t>LENS DC 2_3</t>
  </si>
  <si>
    <t>LENS DC 3_3</t>
  </si>
  <si>
    <t>Sphere 74</t>
  </si>
  <si>
    <t>Circle 75</t>
  </si>
  <si>
    <t>Circle 77</t>
  </si>
  <si>
    <t>Sphere 78</t>
  </si>
  <si>
    <t>Circle 79</t>
  </si>
  <si>
    <t>LENS DC POST BOND</t>
  </si>
  <si>
    <t>LENS Z POST BOND</t>
  </si>
  <si>
    <t>LENS SPHERE POST BOND</t>
  </si>
  <si>
    <t>LENS DC AFTER 5 DAY CURE</t>
  </si>
  <si>
    <t>S1 Radius</t>
    <phoneticPr fontId="2" type="noConversion"/>
  </si>
  <si>
    <t>GIRDLE SURFACE_2</t>
  </si>
  <si>
    <t>SPHERE SURFACE_2</t>
  </si>
  <si>
    <t>#</t>
    <phoneticPr fontId="2" type="noConversion"/>
  </si>
  <si>
    <t>Description</t>
    <phoneticPr fontId="2" type="noConversion"/>
  </si>
  <si>
    <r>
      <t>[XYa, YZa, ZXa]</t>
    </r>
    <r>
      <rPr>
        <vertAlign val="superscript"/>
        <sz val="10"/>
        <rFont val="Verdana"/>
      </rPr>
      <t>T</t>
    </r>
    <phoneticPr fontId="2" type="noConversion"/>
  </si>
  <si>
    <t>[F]</t>
    <phoneticPr fontId="2" type="noConversion"/>
  </si>
  <si>
    <r>
      <t>[D,R]</t>
    </r>
    <r>
      <rPr>
        <vertAlign val="superscript"/>
        <sz val="10"/>
        <rFont val="Verdana"/>
      </rPr>
      <t>T</t>
    </r>
    <phoneticPr fontId="2" type="noConversion"/>
  </si>
  <si>
    <r>
      <t>[X,Y,Z]</t>
    </r>
    <r>
      <rPr>
        <vertAlign val="superscript"/>
        <sz val="10"/>
        <rFont val="Verdana"/>
      </rPr>
      <t>T</t>
    </r>
    <phoneticPr fontId="2" type="noConversion"/>
  </si>
  <si>
    <t>All linear units are in inches and angular are in degrees</t>
    <phoneticPr fontId="2" type="noConversion"/>
  </si>
  <si>
    <t>Mode</t>
    <phoneticPr fontId="2" type="noConversion"/>
  </si>
  <si>
    <t>Imaging</t>
    <phoneticPr fontId="2" type="noConversion"/>
  </si>
  <si>
    <t>K Band</t>
    <phoneticPr fontId="2" type="noConversion"/>
  </si>
  <si>
    <t>J Band</t>
    <phoneticPr fontId="2" type="noConversion"/>
  </si>
  <si>
    <t>H Band</t>
    <phoneticPr fontId="2" type="noConversion"/>
  </si>
  <si>
    <t>Image Comp
[microns]</t>
    <phoneticPr fontId="2" type="noConversion"/>
  </si>
  <si>
    <t>Y Band</t>
    <phoneticPr fontId="2" type="noConversion"/>
  </si>
  <si>
    <t>Plane 1</t>
  </si>
  <si>
    <t>Point 2</t>
  </si>
  <si>
    <t>Circle 3</t>
  </si>
  <si>
    <t xml:space="preserve">Each cell radial micrometer hole was labeled with 1,2, or 3.  Hole 1 into the cell defines the +Y axis. +Z is outward from Surface 2 of Col #6. Hole 2 is 120 degrees CCW from Hole 1.  Hole 3 is 240 degrees CCW from Hole 1.  </t>
    <phoneticPr fontId="2" type="noConversion"/>
  </si>
  <si>
    <t>DUMMY SPHERE</t>
  </si>
  <si>
    <t>DUMMY Z 2</t>
  </si>
  <si>
    <t>#</t>
    <phoneticPr fontId="2" type="noConversion"/>
  </si>
  <si>
    <t>S1 Radius</t>
    <phoneticPr fontId="2" type="noConversion"/>
  </si>
  <si>
    <t>Average</t>
    <phoneticPr fontId="2" type="noConversion"/>
  </si>
  <si>
    <t>Stdev</t>
    <phoneticPr fontId="2" type="noConversion"/>
  </si>
  <si>
    <t xml:space="preserve">Min </t>
    <phoneticPr fontId="2" type="noConversion"/>
  </si>
  <si>
    <t>Max</t>
    <phoneticPr fontId="2" type="noConversion"/>
  </si>
  <si>
    <t>Range</t>
    <phoneticPr fontId="2" type="noConversion"/>
  </si>
  <si>
    <t>Girdle Dia.</t>
    <phoneticPr fontId="2" type="noConversion"/>
  </si>
  <si>
    <t>dX_Girdle
[inches]</t>
    <phoneticPr fontId="2" type="noConversion"/>
  </si>
  <si>
    <t>dY_Girdle
[inches]</t>
    <phoneticPr fontId="2" type="noConversion"/>
  </si>
  <si>
    <t>dZ_Vertex
[inches]</t>
    <phoneticPr fontId="2" type="noConversion"/>
  </si>
  <si>
    <t>dX_Sphere
[inches]</t>
    <phoneticPr fontId="2" type="noConversion"/>
  </si>
  <si>
    <t>dY_Sphere
[inches]</t>
    <phoneticPr fontId="2" type="noConversion"/>
  </si>
  <si>
    <t>LENS SPHERE 12</t>
  </si>
  <si>
    <t>LENS SPHERE 13</t>
  </si>
  <si>
    <t>LENS GIRDLE 8</t>
  </si>
  <si>
    <t>LENS GIRDLE 9</t>
  </si>
  <si>
    <t>LENS Z 3</t>
  </si>
  <si>
    <t>LENS SPHERE 24</t>
  </si>
  <si>
    <t>LENS DC 9</t>
  </si>
  <si>
    <t>Sphere 135</t>
  </si>
  <si>
    <t>Sphere 136</t>
  </si>
  <si>
    <t>Sphere 137</t>
  </si>
  <si>
    <t>Sphere 138</t>
  </si>
  <si>
    <t>Sphere 139</t>
  </si>
  <si>
    <t>Sphere 140</t>
  </si>
  <si>
    <t>LENS DC POST CURE 7 DAYS</t>
  </si>
  <si>
    <t>LENS Z POST CURE 7 DAYS</t>
  </si>
  <si>
    <t>LENS SPHERE AFTER 5 DAY CURE</t>
  </si>
  <si>
    <t>LENS GIRDLE FINAL</t>
  </si>
  <si>
    <t>LENS Z FINAL 1_3</t>
  </si>
  <si>
    <t>LENS Z FINAL 2_3</t>
  </si>
  <si>
    <t>LENS Z FINAL 3_3</t>
  </si>
  <si>
    <t>LENS SPHERE FINAL</t>
  </si>
  <si>
    <t>Stack Up Tolerances</t>
    <phoneticPr fontId="2" type="noConversion"/>
  </si>
  <si>
    <t>Collimator 1_2</t>
    <phoneticPr fontId="2" type="noConversion"/>
  </si>
  <si>
    <t>Collimator 2_3</t>
    <phoneticPr fontId="2" type="noConversion"/>
  </si>
  <si>
    <t>Collimator 3_4</t>
    <phoneticPr fontId="2" type="noConversion"/>
  </si>
  <si>
    <t>Collimator 4_5</t>
    <phoneticPr fontId="2" type="noConversion"/>
  </si>
  <si>
    <t>Collimator 5_6</t>
    <phoneticPr fontId="2" type="noConversion"/>
  </si>
  <si>
    <t>Camera 1_2</t>
    <phoneticPr fontId="2" type="noConversion"/>
  </si>
  <si>
    <t>Camera 2_3</t>
    <phoneticPr fontId="2" type="noConversion"/>
  </si>
  <si>
    <t>Camera 3_4</t>
    <phoneticPr fontId="2" type="noConversion"/>
  </si>
  <si>
    <t>Camera 4_5</t>
    <phoneticPr fontId="2" type="noConversion"/>
  </si>
  <si>
    <t>Camera 5_6</t>
    <phoneticPr fontId="2" type="noConversion"/>
  </si>
  <si>
    <t>Camera 6_7</t>
    <phoneticPr fontId="2" type="noConversion"/>
  </si>
  <si>
    <t>Measured Tolerances wrt to Cell Datum Surfaces</t>
    <phoneticPr fontId="2" type="noConversion"/>
  </si>
  <si>
    <t>Girdle Dia.
[inches]</t>
    <phoneticPr fontId="2" type="noConversion"/>
  </si>
  <si>
    <t>Surface</t>
    <phoneticPr fontId="2" type="noConversion"/>
  </si>
  <si>
    <t>Collimator 1</t>
    <phoneticPr fontId="2" type="noConversion"/>
  </si>
  <si>
    <t>DUMMY Z</t>
  </si>
  <si>
    <t>DUMMY DC 2</t>
  </si>
  <si>
    <t>DUMMY SPHERE 1</t>
  </si>
  <si>
    <t>DUMMY SPHERE 2</t>
  </si>
  <si>
    <t>DUMMY SPHERE 3</t>
  </si>
  <si>
    <t>DATUM A TT</t>
  </si>
  <si>
    <t>DATUM B DC</t>
  </si>
  <si>
    <t>CELL DC 2</t>
  </si>
  <si>
    <t>CELL TT 2</t>
  </si>
  <si>
    <t>LENS GIRDLE 1</t>
  </si>
  <si>
    <t>LENS GIRDLE 2</t>
  </si>
  <si>
    <t>LENS Z 1</t>
  </si>
  <si>
    <t>LENS SPHERE 1</t>
  </si>
  <si>
    <t>LENS SPHERE 2</t>
  </si>
  <si>
    <t>LENS SPHERE 3</t>
  </si>
  <si>
    <t>LENS GIRDLE 3</t>
  </si>
  <si>
    <t>LENS SPHERE 4</t>
  </si>
  <si>
    <t>LENS GIRDLE 4</t>
  </si>
  <si>
    <t>LENS SPHERE 5</t>
  </si>
  <si>
    <t>LENS GIRDLE 5</t>
  </si>
  <si>
    <t>LENS Z 2</t>
  </si>
  <si>
    <t>LENS GIRDLE 1_3</t>
  </si>
  <si>
    <t>LENS GIRDLE 2_3</t>
  </si>
  <si>
    <t>LENS GIRDLE 3_3</t>
  </si>
  <si>
    <t>LENS Z AFTER 5 DAY CURE</t>
  </si>
  <si>
    <t>LENS DC FINAL</t>
  </si>
  <si>
    <t>LENS Z FINAL</t>
  </si>
  <si>
    <t>Alpha
[degree]</t>
    <phoneticPr fontId="2" type="noConversion"/>
  </si>
  <si>
    <t>Beta
[degree]</t>
    <phoneticPr fontId="2" type="noConversion"/>
  </si>
  <si>
    <t>S1 Radius
[inches]</t>
    <phoneticPr fontId="2" type="noConversion"/>
  </si>
  <si>
    <t>S2 Radius
[inches]</t>
    <phoneticPr fontId="2" type="noConversion"/>
  </si>
  <si>
    <t>(0,0)</t>
    <phoneticPr fontId="2" type="noConversion"/>
  </si>
  <si>
    <t>(0,0.051)</t>
    <phoneticPr fontId="2" type="noConversion"/>
  </si>
  <si>
    <t>Beta
[degree]</t>
    <phoneticPr fontId="2" type="noConversion"/>
  </si>
  <si>
    <t>Alpha
[degree]</t>
    <phoneticPr fontId="2" type="noConversion"/>
  </si>
  <si>
    <t>Enc Energy
[microns]</t>
    <phoneticPr fontId="2" type="noConversion"/>
  </si>
  <si>
    <t xml:space="preserve">Each cell radial micrometer hole was labeled with 1,2, or 3.  Hole 1 into the cell defines the +Y axis. +Z is outward from Surface 1 of Col #2. Hole 2 is 120 degrees CCW from Hole 1.  Hole 3 is 240 degrees CCW from Hole 1.  </t>
    <phoneticPr fontId="2" type="noConversion"/>
  </si>
  <si>
    <t>Sphere 65</t>
  </si>
  <si>
    <t>Circle 67</t>
  </si>
  <si>
    <t>Sphere 68</t>
  </si>
  <si>
    <t>Circle 84</t>
  </si>
  <si>
    <t>Point 85</t>
  </si>
  <si>
    <t>Sphere 86</t>
  </si>
  <si>
    <t>LENS DC AFTER_4 DAY_CURE</t>
  </si>
  <si>
    <t>LENS Z AFTER_4 DAY_CURE</t>
  </si>
  <si>
    <t>LENS SPHERE AFTER_4 DAY_CURE</t>
  </si>
  <si>
    <t>FIXTURE Z</t>
  </si>
  <si>
    <t>LENS Z</t>
  </si>
  <si>
    <t>LENS TT 1</t>
  </si>
  <si>
    <t>LENS DC 1_4</t>
  </si>
  <si>
    <t>LENS DC 2_4</t>
  </si>
  <si>
    <t>LENS DC 3_4</t>
  </si>
  <si>
    <t>LENS DC 4_4</t>
  </si>
  <si>
    <t>LENS TT 2</t>
  </si>
  <si>
    <t>Circle 64</t>
  </si>
  <si>
    <t>LENS SPHERE POST CURE 7 DAYS</t>
  </si>
  <si>
    <t>LENS SPHERE FINAL 1</t>
  </si>
  <si>
    <t>LENS SPHERE FINAL 2</t>
  </si>
  <si>
    <t>Alpha*
[degree]</t>
    <phoneticPr fontId="2" type="noConversion"/>
  </si>
  <si>
    <t>Beta*
[degree]</t>
    <phoneticPr fontId="2" type="noConversion"/>
  </si>
  <si>
    <t>Plane 83</t>
  </si>
  <si>
    <t>Plane 84</t>
  </si>
  <si>
    <t>Plane 85</t>
  </si>
  <si>
    <t>Plane 86</t>
  </si>
  <si>
    <t>Plane 87</t>
  </si>
  <si>
    <t>Plane 88</t>
  </si>
  <si>
    <t>Plane 89</t>
  </si>
  <si>
    <t>LENS TT 3</t>
  </si>
  <si>
    <t>LENS DC 5</t>
  </si>
  <si>
    <t>Plane 94</t>
  </si>
  <si>
    <t>Plane 95</t>
  </si>
  <si>
    <t>Plane 96</t>
  </si>
  <si>
    <t>LENS TT POST BOND</t>
  </si>
  <si>
    <t>TT 3</t>
  </si>
  <si>
    <t>TT 4</t>
  </si>
  <si>
    <t>TT 6</t>
  </si>
  <si>
    <t>SPHERE 2</t>
  </si>
  <si>
    <t>GIRDLE 11</t>
  </si>
  <si>
    <t>Z 4</t>
  </si>
  <si>
    <t>GIRDLE 1_3</t>
  </si>
  <si>
    <t>GIRDLE 2_3</t>
  </si>
  <si>
    <t>GIRDLE 3_3</t>
  </si>
  <si>
    <t>Z 1_3</t>
  </si>
  <si>
    <t>Z 2_3</t>
  </si>
  <si>
    <t>Z 3_3</t>
  </si>
  <si>
    <t>SPHERE 1_3</t>
  </si>
  <si>
    <t>SPHERE 2_3</t>
  </si>
  <si>
    <t>SPHERE 3_3</t>
  </si>
  <si>
    <t>TT PRE_BOND</t>
  </si>
  <si>
    <t>Plane 61</t>
  </si>
  <si>
    <t>Plane 62</t>
  </si>
  <si>
    <t>Plane 63</t>
  </si>
  <si>
    <t>GIRDLE POST_BOND</t>
  </si>
  <si>
    <t>Z POST_BOND</t>
  </si>
  <si>
    <t>SPHERE POST_BOND</t>
  </si>
  <si>
    <t>GIRDLE 4_DAY_CURE</t>
  </si>
  <si>
    <t>Z 4_DAY_CURE</t>
  </si>
  <si>
    <t>SPHERE 4_DAY_CURE</t>
  </si>
  <si>
    <t>GIRDLE FINAL</t>
  </si>
  <si>
    <t>Z FINAL</t>
  </si>
  <si>
    <t>SPHERE FINAL</t>
  </si>
  <si>
    <t>LENS Z FINAL 2</t>
  </si>
  <si>
    <t>TOP CELL TT</t>
  </si>
  <si>
    <t>TOP CELL DC</t>
  </si>
  <si>
    <t>Plane 52</t>
  </si>
  <si>
    <t>Point 53</t>
  </si>
  <si>
    <t>Circle 54</t>
  </si>
  <si>
    <t>Circle 55</t>
  </si>
  <si>
    <t>Line 56</t>
  </si>
  <si>
    <t>NEW DATUM A</t>
  </si>
  <si>
    <t>NEW DATUM C</t>
  </si>
  <si>
    <t>NEW DATUM B</t>
  </si>
  <si>
    <t>RE TOP CELL TT</t>
  </si>
  <si>
    <t>RE TOP CELL DC</t>
  </si>
  <si>
    <t>LENS DC 6</t>
  </si>
  <si>
    <t>LENS Z 4</t>
  </si>
  <si>
    <t>Sphere 121</t>
  </si>
  <si>
    <t>Sphere 122</t>
  </si>
  <si>
    <t>Sphere 123</t>
  </si>
  <si>
    <t>Sphere 124</t>
  </si>
  <si>
    <t>Sphere 125</t>
  </si>
  <si>
    <t>Sphere 126</t>
  </si>
  <si>
    <t>TOP CELL DC POST BOND</t>
  </si>
  <si>
    <t>LENS DC POST CURE 5 DAYS</t>
  </si>
  <si>
    <t>LENS Z POST CURE 5 DAYS</t>
  </si>
  <si>
    <t>Circle 4</t>
  </si>
  <si>
    <t>Line 5</t>
  </si>
  <si>
    <t>DATUM A</t>
  </si>
  <si>
    <t>DATUM C</t>
  </si>
  <si>
    <t>DATUM B</t>
  </si>
  <si>
    <t>MECH AXIS</t>
  </si>
  <si>
    <t>FIXTURE DC</t>
  </si>
  <si>
    <t>FIXTURE TT</t>
  </si>
  <si>
    <t>CELL TT</t>
  </si>
  <si>
    <t>CELL DC</t>
  </si>
  <si>
    <t>GIRDLE 1</t>
  </si>
  <si>
    <t>GIRDLE 2</t>
  </si>
  <si>
    <t>GIRDLE 3</t>
  </si>
  <si>
    <t>Camera 2</t>
    <phoneticPr fontId="2" type="noConversion"/>
  </si>
  <si>
    <t>Camera 3</t>
  </si>
  <si>
    <t>Camera 4</t>
  </si>
  <si>
    <t>Camera 5</t>
  </si>
  <si>
    <t>Camera 6</t>
  </si>
  <si>
    <t>Camera 7</t>
  </si>
  <si>
    <t>dX
[inches]</t>
    <phoneticPr fontId="2" type="noConversion"/>
  </si>
  <si>
    <t>dY
[inches]</t>
    <phoneticPr fontId="2" type="noConversion"/>
  </si>
  <si>
    <t>dZ
[inches]</t>
    <phoneticPr fontId="2" type="noConversion"/>
  </si>
  <si>
    <t>LENS SPHERE 8</t>
  </si>
  <si>
    <t>LENS SPHERE 9</t>
  </si>
  <si>
    <t>LENS SPHERE 10</t>
  </si>
  <si>
    <t>LENS GIRDLE 7</t>
  </si>
  <si>
    <t>LENS SPHERE 11</t>
  </si>
  <si>
    <t>Circle 101</t>
  </si>
  <si>
    <t>Point 102</t>
  </si>
  <si>
    <t>Sphere 103</t>
  </si>
  <si>
    <t>CELL TOP DATUM DIA</t>
  </si>
  <si>
    <t>CELL TOP DATUM FLAT</t>
  </si>
  <si>
    <t>Point 107</t>
  </si>
  <si>
    <t>Point 118</t>
  </si>
  <si>
    <t>Point 119</t>
  </si>
  <si>
    <t>Point 120</t>
  </si>
  <si>
    <t>Point 121</t>
  </si>
  <si>
    <t>Point 122</t>
  </si>
  <si>
    <t>Plane 139</t>
  </si>
  <si>
    <t>Plane 140</t>
  </si>
  <si>
    <t>Plane 141</t>
  </si>
  <si>
    <t>Plane 142</t>
  </si>
  <si>
    <t>Circle 143</t>
  </si>
  <si>
    <t>Plane 144</t>
  </si>
  <si>
    <t>LENS DC AFTER CURE</t>
  </si>
  <si>
    <t>LENS TT AFTER CURE</t>
  </si>
  <si>
    <t>LENS Z AFTER CURE</t>
  </si>
  <si>
    <t>LENS SPHERE AFTER CURE</t>
  </si>
  <si>
    <t>LENS TT FINAL</t>
  </si>
  <si>
    <t>#</t>
  </si>
  <si>
    <t>Description</t>
  </si>
  <si>
    <r>
      <t>[X,Y,Z]</t>
    </r>
    <r>
      <rPr>
        <vertAlign val="superscript"/>
        <sz val="10"/>
        <rFont val="Verdana"/>
      </rPr>
      <t>T</t>
    </r>
  </si>
  <si>
    <r>
      <t>[D,R]</t>
    </r>
    <r>
      <rPr>
        <vertAlign val="superscript"/>
        <sz val="10"/>
        <rFont val="Verdana"/>
      </rPr>
      <t>T</t>
    </r>
  </si>
  <si>
    <r>
      <t>[XYa, YZa, ZXa]</t>
    </r>
    <r>
      <rPr>
        <vertAlign val="superscript"/>
        <sz val="10"/>
        <rFont val="Verdana"/>
      </rPr>
      <t>T</t>
    </r>
  </si>
  <si>
    <t>[F]</t>
  </si>
  <si>
    <t>LENS TT 1_3</t>
  </si>
  <si>
    <t>LENS TT 2_3</t>
  </si>
  <si>
    <t>LENS TT 3_3</t>
  </si>
  <si>
    <t>Plane 132</t>
  </si>
  <si>
    <t>Plane 133</t>
  </si>
  <si>
    <t>Plane 134</t>
  </si>
  <si>
    <t>Plane 135</t>
  </si>
  <si>
    <t>LENS Z FINAL 1</t>
  </si>
  <si>
    <t xml:space="preserve">Each cell radial micrometer hole was labeled with 1,2, or 3.  Hole 1 into the cell defines the +Y axis. +Z is outward from Surface 1 of Col #5. Hole 2 is 120 degrees CCW from Hole 1.  Hole 3 is 240 degrees CCW from Hole 1.  </t>
    <phoneticPr fontId="2" type="noConversion"/>
  </si>
  <si>
    <t>Field Position
[degrees]</t>
    <phoneticPr fontId="2" type="noConversion"/>
  </si>
  <si>
    <t>d(RMS Spot) 
2 Sig
[microns]</t>
    <phoneticPr fontId="2" type="noConversion"/>
  </si>
  <si>
    <t>d(Enc Energy)
2 Sig
[microns]</t>
    <phoneticPr fontId="2" type="noConversion"/>
  </si>
  <si>
    <t xml:space="preserve">Each cell radial micrometer hole was labeled with 1,2, or 3.  Hole 1 into the cell defines the +Y axis. +Z is outward from Surface 1 of Col #4. Hole 2 is 120 degrees CCW from Hole 1.  Hole 3 is 240 degrees CCW from Hole 1.  </t>
    <phoneticPr fontId="2" type="noConversion"/>
  </si>
  <si>
    <t>CELL DC 1</t>
  </si>
  <si>
    <t>CELL TT 1</t>
  </si>
  <si>
    <t>DUMMY DC 1</t>
  </si>
  <si>
    <t>LENS SPHERE POST CURE 5 DAYS</t>
  </si>
  <si>
    <t>TOP CELL DC POST CURE 5 DAYS</t>
  </si>
  <si>
    <t>TOP CELL DC FINAL</t>
  </si>
  <si>
    <t>[Date,Time]</t>
    <phoneticPr fontId="2" type="noConversion"/>
  </si>
  <si>
    <t>Points</t>
    <phoneticPr fontId="2" type="noConversion"/>
  </si>
  <si>
    <t>Plane 16</t>
  </si>
  <si>
    <t>Point 18</t>
  </si>
  <si>
    <t>Circle 19</t>
  </si>
  <si>
    <t>Circle 21</t>
  </si>
  <si>
    <t>Line 22</t>
  </si>
  <si>
    <t>LENS SPHERE 14</t>
  </si>
  <si>
    <t>LENS SPHERE 15</t>
  </si>
  <si>
    <t>LENS SPHERE 16</t>
  </si>
  <si>
    <t>LENS SPHERE 17</t>
  </si>
  <si>
    <t>LENS DC 7</t>
  </si>
  <si>
    <t>LENS SPHERE 18</t>
  </si>
  <si>
    <t>LENS SPHERE 19</t>
  </si>
  <si>
    <t>LENS SPHERE 20</t>
  </si>
  <si>
    <t>LENS SPHERE 21</t>
  </si>
  <si>
    <t>LENS SPHERE 22</t>
  </si>
  <si>
    <t>LENS SPHERE 23</t>
  </si>
  <si>
    <t>LENS DC 8</t>
  </si>
  <si>
    <t>LENS Z 1_3</t>
  </si>
  <si>
    <t>LENS Z 2_3</t>
  </si>
  <si>
    <t>LENS Z 3_3</t>
  </si>
  <si>
    <t>LENS SPHERE 1_3</t>
  </si>
  <si>
    <t>LENS SPHERE 2_3</t>
  </si>
  <si>
    <t>LENS SPHERE 3_3</t>
  </si>
  <si>
    <t>Sphere 76</t>
  </si>
  <si>
    <t>Sphere 77</t>
  </si>
  <si>
    <t>Circle 78</t>
  </si>
  <si>
    <t>Sphere 79</t>
  </si>
  <si>
    <t>Circle 80</t>
  </si>
  <si>
    <t>LENS SPHERE POST_BOND</t>
  </si>
  <si>
    <t>LENS DC POST_BOND</t>
  </si>
  <si>
    <t>LENS Z POST_BOND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</si>
</sst>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#,##0.0000"/>
  </numFmts>
  <fonts count="4">
    <font>
      <sz val="10"/>
      <name val="Verdana"/>
    </font>
    <font>
      <sz val="10"/>
      <name val="Verdana"/>
    </font>
    <font>
      <sz val="8"/>
      <name val="Verdana"/>
    </font>
    <font>
      <vertAlign val="superscript"/>
      <sz val="10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2" xfId="0" applyFill="1" applyBorder="1"/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5" xfId="0" applyBorder="1"/>
    <xf numFmtId="164" fontId="0" fillId="0" borderId="1" xfId="0" applyNumberFormat="1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164" fontId="0" fillId="0" borderId="9" xfId="0" applyNumberFormat="1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0" fillId="4" borderId="5" xfId="0" applyFill="1" applyBorder="1"/>
    <xf numFmtId="164" fontId="0" fillId="4" borderId="1" xfId="0" applyNumberFormat="1" applyFill="1" applyBorder="1"/>
    <xf numFmtId="164" fontId="0" fillId="4" borderId="6" xfId="0" applyNumberFormat="1" applyFill="1" applyBorder="1"/>
    <xf numFmtId="0" fontId="0" fillId="4" borderId="7" xfId="0" applyFill="1" applyBorder="1"/>
    <xf numFmtId="164" fontId="0" fillId="4" borderId="8" xfId="0" applyNumberFormat="1" applyFill="1" applyBorder="1"/>
    <xf numFmtId="164" fontId="0" fillId="4" borderId="9" xfId="0" applyNumberFormat="1" applyFill="1" applyBorder="1"/>
    <xf numFmtId="0" fontId="0" fillId="0" borderId="0" xfId="0" applyFill="1" applyBorder="1" applyAlignment="1">
      <alignment wrapText="1"/>
    </xf>
    <xf numFmtId="14" fontId="0" fillId="0" borderId="1" xfId="0" applyNumberFormat="1" applyBorder="1"/>
    <xf numFmtId="19" fontId="0" fillId="0" borderId="1" xfId="0" applyNumberFormat="1" applyBorder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/>
    <xf numFmtId="164" fontId="0" fillId="0" borderId="5" xfId="0" applyNumberFormat="1" applyBorder="1"/>
    <xf numFmtId="164" fontId="0" fillId="0" borderId="1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0" fillId="0" borderId="0" xfId="0" applyFill="1" applyBorder="1"/>
    <xf numFmtId="165" fontId="0" fillId="0" borderId="1" xfId="0" applyNumberFormat="1" applyBorder="1"/>
    <xf numFmtId="165" fontId="0" fillId="0" borderId="8" xfId="0" applyNumberFormat="1" applyBorder="1"/>
    <xf numFmtId="165" fontId="0" fillId="0" borderId="1" xfId="0" applyNumberFormat="1" applyBorder="1" applyAlignment="1">
      <alignment horizontal="right"/>
    </xf>
    <xf numFmtId="0" fontId="0" fillId="0" borderId="1" xfId="0" applyFill="1" applyBorder="1"/>
    <xf numFmtId="16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theme" Target="theme/theme1.xml"/><Relationship Id="rId16" Type="http://schemas.openxmlformats.org/officeDocument/2006/relationships/connections" Target="connections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queryTables/queryTable1.xml><?xml version="1.0" encoding="utf-8"?>
<queryTable xmlns="http://schemas.openxmlformats.org/spreadsheetml/2006/main" name="COL 2 BOND DATA" connectionId="5" autoFormatId="0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CAM 6 BOND DATA" connectionId="7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COL 3 BOND DATA" connectionId="6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COL 4 BONDING DATA" connectionId="1" autoFormatId="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COL 5 BOND DATA" connectionId="4" autoFormatId="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COL 6 BOND DATA" connectionId="3" autoFormatId="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CAM 1 BOND DATA" connectionId="10" autoFormatId="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CAM 2 BOND DATA SEC ATT" connectionId="2" autoFormatId="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CAM 4 BOND DATA" connectionId="8" autoFormatId="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CAM 5 BOND DATA" connectionId="9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2:L59"/>
  <sheetViews>
    <sheetView tabSelected="1" topLeftCell="A28" workbookViewId="0">
      <selection activeCell="I20" sqref="I20"/>
    </sheetView>
  </sheetViews>
  <sheetFormatPr baseColWidth="10" defaultRowHeight="13"/>
  <cols>
    <col min="2" max="2" width="12.5703125" customWidth="1"/>
    <col min="5" max="5" width="11.7109375" customWidth="1"/>
    <col min="7" max="7" width="11.28515625" customWidth="1"/>
  </cols>
  <sheetData>
    <row r="2" spans="2:11" ht="12" customHeight="1" thickBot="1">
      <c r="B2" t="s">
        <v>0</v>
      </c>
    </row>
    <row r="3" spans="2:11" ht="26">
      <c r="B3" s="3" t="s">
        <v>156</v>
      </c>
      <c r="C3" s="4" t="s">
        <v>302</v>
      </c>
      <c r="D3" s="4" t="s">
        <v>303</v>
      </c>
      <c r="E3" s="4" t="s">
        <v>304</v>
      </c>
      <c r="F3" s="4" t="s">
        <v>185</v>
      </c>
      <c r="G3" s="5" t="s">
        <v>186</v>
      </c>
      <c r="H3" s="27"/>
      <c r="I3" s="27"/>
      <c r="J3" s="27"/>
      <c r="K3" s="27"/>
    </row>
    <row r="4" spans="2:11">
      <c r="B4" s="6" t="s">
        <v>157</v>
      </c>
      <c r="C4" s="7">
        <v>2E-3</v>
      </c>
      <c r="D4" s="7">
        <v>2E-3</v>
      </c>
      <c r="E4" s="7">
        <v>2E-3</v>
      </c>
      <c r="F4" s="7">
        <f t="shared" ref="F4:G6" si="0">0.0002*(180/PI())</f>
        <v>1.1459155902616465E-2</v>
      </c>
      <c r="G4" s="8">
        <f t="shared" si="0"/>
        <v>1.1459155902616465E-2</v>
      </c>
      <c r="H4" s="39"/>
      <c r="I4" s="39"/>
      <c r="J4" s="39"/>
      <c r="K4" s="39"/>
    </row>
    <row r="5" spans="2:11">
      <c r="B5" s="6" t="s">
        <v>61</v>
      </c>
      <c r="C5" s="7">
        <v>2E-3</v>
      </c>
      <c r="D5" s="7">
        <v>2E-3</v>
      </c>
      <c r="E5" s="7">
        <v>2E-3</v>
      </c>
      <c r="F5" s="7">
        <f t="shared" si="0"/>
        <v>1.1459155902616465E-2</v>
      </c>
      <c r="G5" s="8">
        <f t="shared" si="0"/>
        <v>1.1459155902616465E-2</v>
      </c>
      <c r="H5" s="39"/>
      <c r="I5" s="39"/>
      <c r="J5" s="39"/>
      <c r="K5" s="39"/>
    </row>
    <row r="6" spans="2:11">
      <c r="B6" s="6" t="s">
        <v>62</v>
      </c>
      <c r="C6" s="7">
        <v>2E-3</v>
      </c>
      <c r="D6" s="7">
        <v>2E-3</v>
      </c>
      <c r="E6" s="7">
        <v>2E-3</v>
      </c>
      <c r="F6" s="7">
        <f>0.0002*(180/PI())</f>
        <v>1.1459155902616465E-2</v>
      </c>
      <c r="G6" s="8">
        <f t="shared" si="0"/>
        <v>1.1459155902616465E-2</v>
      </c>
      <c r="H6" s="39"/>
      <c r="I6" s="39"/>
      <c r="J6" s="39"/>
      <c r="K6" s="39"/>
    </row>
    <row r="7" spans="2:11">
      <c r="B7" s="21" t="s">
        <v>63</v>
      </c>
      <c r="C7" s="22">
        <v>5.0000000000000001E-4</v>
      </c>
      <c r="D7" s="22">
        <v>5.0000000000000001E-4</v>
      </c>
      <c r="E7" s="22">
        <v>2E-3</v>
      </c>
      <c r="F7" s="22">
        <f>0.0001*(180/PI())</f>
        <v>5.7295779513082323E-3</v>
      </c>
      <c r="G7" s="23">
        <f>0.0001*(180/PI())</f>
        <v>5.7295779513082323E-3</v>
      </c>
      <c r="H7" s="39"/>
      <c r="I7" s="39"/>
      <c r="J7" s="39"/>
      <c r="K7" s="39"/>
    </row>
    <row r="8" spans="2:11">
      <c r="B8" s="21" t="s">
        <v>64</v>
      </c>
      <c r="C8" s="22">
        <v>5.0000000000000001E-4</v>
      </c>
      <c r="D8" s="22">
        <v>5.0000000000000001E-4</v>
      </c>
      <c r="E8" s="22">
        <v>2E-3</v>
      </c>
      <c r="F8" s="22">
        <f t="shared" ref="F8:G10" si="1">0.0002*(180/PI())</f>
        <v>1.1459155902616465E-2</v>
      </c>
      <c r="G8" s="23">
        <f t="shared" si="1"/>
        <v>1.1459155902616465E-2</v>
      </c>
      <c r="H8" s="39"/>
      <c r="I8" s="39"/>
      <c r="J8" s="39"/>
      <c r="K8" s="39"/>
    </row>
    <row r="9" spans="2:11">
      <c r="B9" s="6" t="s">
        <v>65</v>
      </c>
      <c r="C9" s="7">
        <v>2E-3</v>
      </c>
      <c r="D9" s="7">
        <v>2E-3</v>
      </c>
      <c r="E9" s="7">
        <v>2E-3</v>
      </c>
      <c r="F9" s="7">
        <f t="shared" si="1"/>
        <v>1.1459155902616465E-2</v>
      </c>
      <c r="G9" s="8">
        <f t="shared" si="1"/>
        <v>1.1459155902616465E-2</v>
      </c>
      <c r="H9" s="39"/>
      <c r="I9" s="39"/>
      <c r="J9" s="39"/>
      <c r="K9" s="39"/>
    </row>
    <row r="10" spans="2:11">
      <c r="B10" s="6" t="s">
        <v>66</v>
      </c>
      <c r="C10" s="7">
        <v>2E-3</v>
      </c>
      <c r="D10" s="7">
        <v>2E-3</v>
      </c>
      <c r="E10" s="7">
        <v>2E-3</v>
      </c>
      <c r="F10" s="7">
        <f t="shared" si="1"/>
        <v>1.1459155902616465E-2</v>
      </c>
      <c r="G10" s="8">
        <f t="shared" si="1"/>
        <v>1.1459155902616465E-2</v>
      </c>
      <c r="H10" s="39"/>
      <c r="I10" s="39"/>
      <c r="J10" s="39"/>
      <c r="K10" s="39"/>
    </row>
    <row r="11" spans="2:11">
      <c r="B11" s="21" t="s">
        <v>296</v>
      </c>
      <c r="C11" s="22">
        <v>5.0000000000000001E-4</v>
      </c>
      <c r="D11" s="22">
        <v>5.0000000000000001E-4</v>
      </c>
      <c r="E11" s="22">
        <v>1E-3</v>
      </c>
      <c r="F11" s="22">
        <v>2.8999999999999998E-3</v>
      </c>
      <c r="G11" s="23">
        <v>2.8999999999999998E-3</v>
      </c>
      <c r="H11" s="39"/>
      <c r="I11" s="39"/>
      <c r="J11" s="39"/>
      <c r="K11" s="39"/>
    </row>
    <row r="12" spans="2:11">
      <c r="B12" s="21" t="s">
        <v>297</v>
      </c>
      <c r="C12" s="22">
        <v>5.0000000000000001E-4</v>
      </c>
      <c r="D12" s="22">
        <v>5.0000000000000001E-4</v>
      </c>
      <c r="E12" s="22">
        <v>1E-3</v>
      </c>
      <c r="F12" s="22">
        <v>2.8999999999999998E-3</v>
      </c>
      <c r="G12" s="23">
        <v>2.8999999999999998E-3</v>
      </c>
      <c r="H12" s="39"/>
      <c r="I12" s="39"/>
      <c r="J12" s="39"/>
      <c r="K12" s="39"/>
    </row>
    <row r="13" spans="2:11">
      <c r="B13" s="21" t="s">
        <v>298</v>
      </c>
      <c r="C13" s="22">
        <v>5.0000000000000001E-4</v>
      </c>
      <c r="D13" s="22">
        <v>5.0000000000000001E-4</v>
      </c>
      <c r="E13" s="22">
        <v>2E-3</v>
      </c>
      <c r="F13" s="22">
        <f t="shared" ref="F13:G13" si="2">0.0002*(180/PI())</f>
        <v>1.1459155902616465E-2</v>
      </c>
      <c r="G13" s="23">
        <f t="shared" si="2"/>
        <v>1.1459155902616465E-2</v>
      </c>
      <c r="H13" s="39"/>
      <c r="I13" s="39"/>
      <c r="J13" s="39"/>
      <c r="K13" s="39"/>
    </row>
    <row r="14" spans="2:11">
      <c r="B14" s="21" t="s">
        <v>299</v>
      </c>
      <c r="C14" s="22">
        <v>1E-3</v>
      </c>
      <c r="D14" s="22">
        <v>1E-3</v>
      </c>
      <c r="E14" s="22">
        <v>1E-3</v>
      </c>
      <c r="F14" s="22">
        <f>0.0001*(180/PI())</f>
        <v>5.7295779513082323E-3</v>
      </c>
      <c r="G14" s="23">
        <f>0.0001*(180/PI())</f>
        <v>5.7295779513082323E-3</v>
      </c>
      <c r="H14" s="39"/>
      <c r="I14" s="39"/>
      <c r="J14" s="39"/>
      <c r="K14" s="39"/>
    </row>
    <row r="15" spans="2:11">
      <c r="B15" s="6" t="s">
        <v>300</v>
      </c>
      <c r="C15" s="7">
        <v>2E-3</v>
      </c>
      <c r="D15" s="7">
        <v>2E-3</v>
      </c>
      <c r="E15" s="7">
        <v>2E-3</v>
      </c>
      <c r="F15" s="7">
        <f t="shared" ref="F15:G16" si="3">0.0002*(180/PI())</f>
        <v>1.1459155902616465E-2</v>
      </c>
      <c r="G15" s="8">
        <f t="shared" si="3"/>
        <v>1.1459155902616465E-2</v>
      </c>
      <c r="H15" s="39"/>
      <c r="I15" s="39"/>
      <c r="J15" s="39"/>
      <c r="K15" s="39"/>
    </row>
    <row r="16" spans="2:11" ht="14" thickBot="1">
      <c r="B16" s="24" t="s">
        <v>301</v>
      </c>
      <c r="C16" s="25">
        <v>5.0000000000000001E-4</v>
      </c>
      <c r="D16" s="25">
        <v>5.0000000000000001E-4</v>
      </c>
      <c r="E16" s="25">
        <v>5.0000000000000001E-4</v>
      </c>
      <c r="F16" s="25">
        <f t="shared" si="3"/>
        <v>1.1459155902616465E-2</v>
      </c>
      <c r="G16" s="26">
        <f t="shared" si="3"/>
        <v>1.1459155902616465E-2</v>
      </c>
      <c r="H16" s="39"/>
      <c r="I16" s="39"/>
      <c r="J16" s="39"/>
      <c r="K16" s="39"/>
    </row>
    <row r="18" spans="2:12" ht="14" thickBot="1">
      <c r="B18" t="s">
        <v>30</v>
      </c>
    </row>
    <row r="19" spans="2:12" ht="39">
      <c r="B19" s="3" t="s">
        <v>95</v>
      </c>
      <c r="C19" s="4" t="s">
        <v>347</v>
      </c>
      <c r="D19" s="4" t="s">
        <v>348</v>
      </c>
      <c r="E19" s="4" t="s">
        <v>349</v>
      </c>
      <c r="F19" s="5" t="s">
        <v>100</v>
      </c>
      <c r="G19" s="19" t="s">
        <v>28</v>
      </c>
      <c r="H19" s="20" t="s">
        <v>193</v>
      </c>
    </row>
    <row r="20" spans="2:12">
      <c r="B20" s="6" t="s">
        <v>96</v>
      </c>
      <c r="C20" s="2" t="s">
        <v>189</v>
      </c>
      <c r="D20" s="2">
        <v>6.34</v>
      </c>
      <c r="E20" s="2"/>
      <c r="F20" s="13">
        <v>85.1</v>
      </c>
      <c r="G20" s="2">
        <v>15.25</v>
      </c>
      <c r="H20" s="13"/>
    </row>
    <row r="21" spans="2:12">
      <c r="B21" s="6"/>
      <c r="C21" s="2" t="s">
        <v>190</v>
      </c>
      <c r="D21" s="2">
        <v>6.44</v>
      </c>
      <c r="E21" s="2"/>
      <c r="F21" s="13">
        <v>85.1</v>
      </c>
      <c r="G21" s="2">
        <v>19.809999999999999</v>
      </c>
      <c r="H21" s="13"/>
    </row>
    <row r="22" spans="2:12">
      <c r="B22" s="6" t="s">
        <v>101</v>
      </c>
      <c r="C22" s="2" t="s">
        <v>189</v>
      </c>
      <c r="D22" s="2">
        <v>7.52</v>
      </c>
      <c r="E22" s="2"/>
      <c r="F22" s="13">
        <v>86.19</v>
      </c>
      <c r="G22" s="6">
        <v>10.08</v>
      </c>
      <c r="H22" s="13"/>
    </row>
    <row r="23" spans="2:12">
      <c r="B23" s="6"/>
      <c r="C23" s="2" t="s">
        <v>190</v>
      </c>
      <c r="D23" s="2">
        <v>4.93</v>
      </c>
      <c r="E23" s="2"/>
      <c r="F23" s="13">
        <v>86.19</v>
      </c>
      <c r="G23" s="6">
        <v>13.67</v>
      </c>
      <c r="H23" s="13"/>
    </row>
    <row r="24" spans="2:12">
      <c r="B24" s="6" t="s">
        <v>98</v>
      </c>
      <c r="C24" s="2" t="s">
        <v>189</v>
      </c>
      <c r="D24" s="2">
        <v>7.22</v>
      </c>
      <c r="E24" s="2"/>
      <c r="F24" s="13">
        <v>85.66</v>
      </c>
      <c r="G24" s="6">
        <v>10.63</v>
      </c>
      <c r="H24" s="13"/>
    </row>
    <row r="25" spans="2:12">
      <c r="B25" s="6"/>
      <c r="C25" s="2" t="s">
        <v>190</v>
      </c>
      <c r="D25" s="2">
        <v>5.3</v>
      </c>
      <c r="E25" s="2"/>
      <c r="F25" s="13">
        <v>85.66</v>
      </c>
      <c r="G25" s="6">
        <v>13.56</v>
      </c>
      <c r="H25" s="13"/>
    </row>
    <row r="26" spans="2:12">
      <c r="B26" s="6" t="s">
        <v>99</v>
      </c>
      <c r="C26" s="2" t="s">
        <v>189</v>
      </c>
      <c r="D26" s="2">
        <v>6.37</v>
      </c>
      <c r="E26" s="2"/>
      <c r="F26" s="13">
        <v>85.96</v>
      </c>
      <c r="G26" s="6">
        <v>11.62</v>
      </c>
      <c r="H26" s="13"/>
    </row>
    <row r="27" spans="2:12">
      <c r="B27" s="6"/>
      <c r="C27" s="2" t="s">
        <v>190</v>
      </c>
      <c r="D27" s="2">
        <v>5.51</v>
      </c>
      <c r="E27" s="2"/>
      <c r="F27" s="13">
        <v>85.96</v>
      </c>
      <c r="G27" s="6">
        <v>16.07</v>
      </c>
      <c r="H27" s="13"/>
    </row>
    <row r="28" spans="2:12">
      <c r="B28" s="6" t="s">
        <v>97</v>
      </c>
      <c r="C28" s="2" t="s">
        <v>189</v>
      </c>
      <c r="D28" s="2">
        <v>6.29</v>
      </c>
      <c r="E28" s="2"/>
      <c r="F28" s="13">
        <v>84.72</v>
      </c>
      <c r="G28" s="6">
        <v>15.35</v>
      </c>
      <c r="H28" s="13"/>
    </row>
    <row r="29" spans="2:12" ht="14" thickBot="1">
      <c r="B29" s="9"/>
      <c r="C29" s="14" t="s">
        <v>190</v>
      </c>
      <c r="D29" s="14">
        <v>8.01</v>
      </c>
      <c r="E29" s="14"/>
      <c r="F29" s="15">
        <v>84.72</v>
      </c>
      <c r="G29" s="9">
        <v>21.35</v>
      </c>
      <c r="H29" s="15"/>
    </row>
    <row r="31" spans="2:12" ht="14" thickBot="1">
      <c r="B31" t="s">
        <v>154</v>
      </c>
    </row>
    <row r="32" spans="2:12" ht="26">
      <c r="B32" s="3" t="s">
        <v>156</v>
      </c>
      <c r="C32" s="4" t="s">
        <v>116</v>
      </c>
      <c r="D32" s="4" t="s">
        <v>117</v>
      </c>
      <c r="E32" s="4" t="s">
        <v>118</v>
      </c>
      <c r="F32" s="4" t="s">
        <v>119</v>
      </c>
      <c r="G32" s="4" t="s">
        <v>120</v>
      </c>
      <c r="H32" s="4" t="s">
        <v>216</v>
      </c>
      <c r="I32" s="5" t="s">
        <v>217</v>
      </c>
      <c r="J32" s="16" t="s">
        <v>187</v>
      </c>
      <c r="K32" s="17" t="s">
        <v>188</v>
      </c>
      <c r="L32" s="18" t="s">
        <v>155</v>
      </c>
    </row>
    <row r="33" spans="2:12">
      <c r="B33" s="6" t="s">
        <v>157</v>
      </c>
      <c r="C33" s="7"/>
      <c r="D33" s="7"/>
      <c r="E33" s="7"/>
      <c r="F33" s="40"/>
      <c r="G33" s="40"/>
      <c r="H33" s="7"/>
      <c r="I33" s="8"/>
      <c r="J33" s="33"/>
      <c r="K33" s="34"/>
      <c r="L33" s="35"/>
    </row>
    <row r="34" spans="2:12">
      <c r="B34" s="6" t="s">
        <v>61</v>
      </c>
      <c r="C34" s="7">
        <f>'Col 2'!C161</f>
        <v>-5.0000000000000001E-4</v>
      </c>
      <c r="D34" s="7">
        <f>'Col 2'!C162</f>
        <v>-1E-4</v>
      </c>
      <c r="E34" s="7">
        <f>'Col 2'!C166-0.568</f>
        <v>1.0000000000010001E-4</v>
      </c>
      <c r="F34" s="40">
        <f>'Col 2'!C167</f>
        <v>-6.9999999999999999E-4</v>
      </c>
      <c r="G34" s="40">
        <f>'Col 2'!C168</f>
        <v>1E-4</v>
      </c>
      <c r="H34" s="7">
        <f>(180/PI())*ASIN((G34-D34)/J34)</f>
        <v>1.0158022601991254E-3</v>
      </c>
      <c r="I34" s="7">
        <f>(180/PI())*ASIN((F34-C34)/J34)</f>
        <v>-1.0158022601991252E-3</v>
      </c>
      <c r="J34" s="33">
        <f>'Col 2'!I19</f>
        <v>11.280892307692309</v>
      </c>
      <c r="K34" s="34"/>
      <c r="L34" s="35">
        <f>'Col 2'!J19</f>
        <v>5.470815384615384</v>
      </c>
    </row>
    <row r="35" spans="2:12">
      <c r="B35" s="6" t="s">
        <v>62</v>
      </c>
      <c r="C35" s="7">
        <f>'Col 3'!C212</f>
        <v>1E-4</v>
      </c>
      <c r="D35" s="7">
        <f>'Col 3'!C213</f>
        <v>-1E-4</v>
      </c>
      <c r="E35" s="7">
        <f>'Col 3'!C217-(-0.2096)</f>
        <v>-9.9999999999988987E-5</v>
      </c>
      <c r="F35" s="40">
        <f>'Col 3'!C218</f>
        <v>0</v>
      </c>
      <c r="G35" s="40">
        <f>'Col 3'!C219</f>
        <v>4.0000000000000002E-4</v>
      </c>
      <c r="H35" s="7">
        <f>(180/PI())*ASIN((G35-D35)/K35)</f>
        <v>5.2198825296285358E-3</v>
      </c>
      <c r="I35" s="7">
        <f>(180/PI())*ASIN((F35-C35)/K35)</f>
        <v>-1.0439765045393125E-3</v>
      </c>
      <c r="J35" s="33"/>
      <c r="K35" s="34">
        <f>'Col 3'!I24</f>
        <v>5.4882249999999999</v>
      </c>
      <c r="L35" s="35">
        <f>'Col 3'!J24</f>
        <v>5.315427777777777</v>
      </c>
    </row>
    <row r="36" spans="2:12">
      <c r="B36" s="6" t="s">
        <v>63</v>
      </c>
      <c r="C36" s="7">
        <f>'Col 4'!C167</f>
        <v>-2.9999999999999997E-4</v>
      </c>
      <c r="D36" s="7">
        <f>'Col 4'!C168</f>
        <v>-1E-4</v>
      </c>
      <c r="E36" s="7">
        <f>'Col 4'!C172-(-0.345)</f>
        <v>5.0000000000000044E-4</v>
      </c>
      <c r="F36" s="40">
        <f>'Col 4'!C173</f>
        <v>-2.0000000000000001E-4</v>
      </c>
      <c r="G36" s="40">
        <f>'Col 4'!C174</f>
        <v>-1E-4</v>
      </c>
      <c r="H36" s="34">
        <f>(180/PI())*ASIN((G36-D36)/J36)</f>
        <v>0</v>
      </c>
      <c r="I36" s="34">
        <f>(180/PI())*ASIN((F36-C36)/J36)</f>
        <v>1.5700915137633793E-3</v>
      </c>
      <c r="J36" s="33">
        <v>3.6492</v>
      </c>
      <c r="K36" s="34"/>
      <c r="L36" s="35">
        <v>5.5121000000000002</v>
      </c>
    </row>
    <row r="37" spans="2:12">
      <c r="B37" s="6" t="s">
        <v>64</v>
      </c>
      <c r="C37" s="7">
        <f>'Col 5'!C200</f>
        <v>-2.0000000000000001E-4</v>
      </c>
      <c r="D37" s="7">
        <f>'Col 5'!C201</f>
        <v>-2.9999999999999997E-4</v>
      </c>
      <c r="E37" s="7">
        <f>'Col 5'!C205-(-0.1522)</f>
        <v>-2.9999999999999472E-4</v>
      </c>
      <c r="F37" s="40">
        <f>'Col 5'!C212</f>
        <v>0</v>
      </c>
      <c r="G37" s="40">
        <f>'Col 5'!C213</f>
        <v>-2.9999999999999997E-4</v>
      </c>
      <c r="H37" s="34">
        <f>(180/PI())*ASIN((G37-D37)/J37)</f>
        <v>0</v>
      </c>
      <c r="I37" s="34">
        <f>(180/PI())*ASIN((F37-C37)/J37)</f>
        <v>2.2570278122511153E-3</v>
      </c>
      <c r="J37" s="33">
        <v>5.0770999999999997</v>
      </c>
      <c r="K37" s="34"/>
      <c r="L37" s="35">
        <v>5.8269000000000002</v>
      </c>
    </row>
    <row r="38" spans="2:12">
      <c r="B38" s="6" t="s">
        <v>65</v>
      </c>
      <c r="C38" s="7">
        <f>'Col 6'!C170</f>
        <v>2.9999999999999997E-4</v>
      </c>
      <c r="D38" s="7">
        <f>'Col 6'!C171</f>
        <v>8.0000000000000004E-4</v>
      </c>
      <c r="E38" s="7">
        <f>'Col 6'!C175-1.3808</f>
        <v>-9.9999999999988987E-5</v>
      </c>
      <c r="F38" s="40">
        <f>'Col 6'!C176</f>
        <v>4.0000000000000002E-4</v>
      </c>
      <c r="G38" s="40">
        <f>'Col 6'!C177</f>
        <v>8.9999999999999998E-4</v>
      </c>
      <c r="H38" s="34">
        <f>(180/PI())*ASIN((G38-D38)/K38)</f>
        <v>6.0537429120488062E-4</v>
      </c>
      <c r="I38" s="34">
        <f>(180/PI())*ASIN((F38-C38)/K38)</f>
        <v>6.0537429120488128E-4</v>
      </c>
      <c r="J38" s="33"/>
      <c r="K38" s="34">
        <f>'Col 6'!I28</f>
        <v>9.4645214285714303</v>
      </c>
      <c r="L38" s="35">
        <f>'Col 6'!J28</f>
        <v>6.5487307692307679</v>
      </c>
    </row>
    <row r="39" spans="2:12">
      <c r="B39" s="6" t="s">
        <v>66</v>
      </c>
      <c r="C39" s="7">
        <f>'Cam 1'!C227</f>
        <v>-2.0000000000000001E-4</v>
      </c>
      <c r="D39" s="7">
        <f>'Cam 1'!C228</f>
        <v>2.9999999999999997E-4</v>
      </c>
      <c r="E39" s="7">
        <f>'Cam 1'!C232-2.0234</f>
        <v>-5.0000000000016698E-4</v>
      </c>
      <c r="F39" s="40">
        <f>'Cam 1'!C233</f>
        <v>5.0000000000000001E-4</v>
      </c>
      <c r="G39" s="40">
        <f>'Cam 1'!C234</f>
        <v>5.0000000000000001E-4</v>
      </c>
      <c r="H39" s="34">
        <f>(180/PI())*ASIN((G39-D39)/J39)</f>
        <v>7.5447325234108626E-4</v>
      </c>
      <c r="I39" s="34">
        <f>(180/PI())*ASIN((F39-C39)/J39)</f>
        <v>2.6406563840523315E-3</v>
      </c>
      <c r="J39" s="33">
        <f>'Cam 1'!K43</f>
        <v>15.188286486486488</v>
      </c>
      <c r="K39" s="34"/>
      <c r="L39" s="35">
        <f>'Cam 1'!L43</f>
        <v>10.959860000000001</v>
      </c>
    </row>
    <row r="40" spans="2:12">
      <c r="B40" s="6" t="s">
        <v>296</v>
      </c>
      <c r="C40" s="7">
        <f>'Cam 2'!C179</f>
        <v>2.0000000000000001E-4</v>
      </c>
      <c r="D40" s="7">
        <f>'Cam 2'!C180</f>
        <v>-2.0000000000000001E-4</v>
      </c>
      <c r="E40" s="7">
        <f>'Cam 2'!C184-2.0852</f>
        <v>-7.9999999999991189E-4</v>
      </c>
      <c r="F40" s="40">
        <f>'Cam 2'!C185</f>
        <v>5.9999999999999995E-4</v>
      </c>
      <c r="G40" s="40">
        <f>'Cam 2'!C186</f>
        <v>2.0000000000000001E-4</v>
      </c>
      <c r="H40" s="34">
        <f>(180/PI())*ASIN((G40-D40)/J40)</f>
        <v>1.7960724273271306E-3</v>
      </c>
      <c r="I40" s="34">
        <f>(180/PI())*ASIN((F40-C40)/J40)</f>
        <v>1.7960724273271302E-3</v>
      </c>
      <c r="J40" s="33">
        <f>'Cam 2'!K43</f>
        <v>12.760238095238098</v>
      </c>
      <c r="K40" s="34"/>
      <c r="L40" s="35">
        <f>'Cam 2'!L43</f>
        <v>10.909161111111111</v>
      </c>
    </row>
    <row r="41" spans="2:12">
      <c r="B41" s="6" t="s">
        <v>297</v>
      </c>
      <c r="C41" s="7"/>
      <c r="D41" s="7"/>
      <c r="E41" s="7"/>
      <c r="F41" s="40"/>
      <c r="G41" s="40"/>
      <c r="H41" s="34"/>
      <c r="I41" s="34"/>
      <c r="J41" s="33"/>
      <c r="K41" s="34"/>
      <c r="L41" s="35"/>
    </row>
    <row r="42" spans="2:12">
      <c r="B42" s="6" t="s">
        <v>298</v>
      </c>
      <c r="C42" s="7">
        <f>'Cam 4'!C209</f>
        <v>-1E-4</v>
      </c>
      <c r="D42" s="7">
        <f>'Cam 4'!C210</f>
        <v>2.0000000000000001E-4</v>
      </c>
      <c r="E42" s="7">
        <f>'Cam 4'!C214-2.1577</f>
        <v>-3.9999999999995595E-4</v>
      </c>
      <c r="F42" s="40">
        <f>'Cam 4'!C215</f>
        <v>2.0000000000000001E-4</v>
      </c>
      <c r="G42" s="40">
        <f>'Cam 4'!C216</f>
        <v>-2.9999999999999997E-4</v>
      </c>
      <c r="H42" s="34">
        <f t="shared" ref="H41:H42" si="4">(180/PI())*ASIN((G42-D42)/J42)</f>
        <v>-3.3881071726745717E-3</v>
      </c>
      <c r="I42" s="34">
        <f t="shared" ref="I41:I42" si="5">(180/PI())*ASIN((F42-C42)/J42)</f>
        <v>2.0328643028465041E-3</v>
      </c>
      <c r="J42" s="33">
        <f>'Cam 4'!K43</f>
        <v>8.455426086956523</v>
      </c>
      <c r="K42" s="34"/>
      <c r="L42" s="35">
        <f>'Cam 4'!L43</f>
        <v>10.037733333333334</v>
      </c>
    </row>
    <row r="43" spans="2:12">
      <c r="B43" s="6" t="s">
        <v>299</v>
      </c>
      <c r="C43" s="7">
        <f>'Cam 5'!C146</f>
        <v>2.0000000000000001E-4</v>
      </c>
      <c r="D43" s="7">
        <f>'Cam 5'!C147</f>
        <v>1E-4</v>
      </c>
      <c r="E43" s="7">
        <f>'Cam 5'!C151-1.0527</f>
        <v>-6.9999999999992291E-4</v>
      </c>
      <c r="F43" s="42" t="s">
        <v>3</v>
      </c>
      <c r="G43" s="42" t="s">
        <v>4</v>
      </c>
      <c r="H43" s="7">
        <f>'Cam 5'!E144-90</f>
        <v>3.6000000000058208E-3</v>
      </c>
      <c r="I43" s="8">
        <f>'Cam 5'!E145-360</f>
        <v>-5.4000000000087311E-3</v>
      </c>
      <c r="J43" s="33"/>
      <c r="K43" s="44" t="s">
        <v>29</v>
      </c>
      <c r="L43" s="35"/>
    </row>
    <row r="44" spans="2:12">
      <c r="B44" s="6" t="s">
        <v>300</v>
      </c>
      <c r="C44" s="7">
        <f>'Cam 6'!C167</f>
        <v>0</v>
      </c>
      <c r="D44" s="7">
        <f>'Cam 6'!C168</f>
        <v>-2.0000000000000001E-4</v>
      </c>
      <c r="E44" s="7">
        <f>'Cam 6'!C175-1.185</f>
        <v>-1.9999999999997797E-4</v>
      </c>
      <c r="F44" s="40">
        <f>'Cam 6'!C176</f>
        <v>8.0000000000000004E-4</v>
      </c>
      <c r="G44" s="40">
        <f>'Cam 6'!C177</f>
        <v>-8.9999999999999998E-4</v>
      </c>
      <c r="H44" s="34">
        <f>(180/PI())*ASIN((G44-D44)/K44)</f>
        <v>-3.99600426846459E-3</v>
      </c>
      <c r="I44" s="34">
        <f>(180/PI())*ASIN((F44-C44)/K44)</f>
        <v>4.5668620222357502E-3</v>
      </c>
      <c r="J44" s="33"/>
      <c r="K44" s="34">
        <f>'Cam 6'!I43</f>
        <v>10.036787500000001</v>
      </c>
      <c r="L44" s="35">
        <f>'Cam 6'!J43</f>
        <v>4.8805583333333322</v>
      </c>
    </row>
    <row r="45" spans="2:12" ht="14" thickBot="1">
      <c r="B45" s="9" t="s">
        <v>301</v>
      </c>
      <c r="C45" s="10"/>
      <c r="D45" s="10"/>
      <c r="E45" s="10"/>
      <c r="F45" s="41"/>
      <c r="G45" s="41"/>
      <c r="H45" s="10"/>
      <c r="I45" s="11"/>
      <c r="J45" s="36"/>
      <c r="K45" s="37"/>
      <c r="L45" s="38"/>
    </row>
    <row r="46" spans="2:12">
      <c r="I46" t="s">
        <v>1</v>
      </c>
    </row>
    <row r="47" spans="2:12" ht="14" thickBot="1">
      <c r="B47" t="s">
        <v>142</v>
      </c>
      <c r="I47" t="s">
        <v>2</v>
      </c>
    </row>
    <row r="48" spans="2:12" ht="26">
      <c r="B48" s="3" t="s">
        <v>156</v>
      </c>
      <c r="C48" s="4" t="s">
        <v>302</v>
      </c>
      <c r="D48" s="4" t="s">
        <v>303</v>
      </c>
      <c r="E48" s="4" t="s">
        <v>304</v>
      </c>
      <c r="F48" s="4" t="s">
        <v>192</v>
      </c>
      <c r="G48" s="5" t="s">
        <v>191</v>
      </c>
      <c r="H48" s="27"/>
      <c r="I48" s="27"/>
    </row>
    <row r="49" spans="2:9">
      <c r="B49" s="6" t="s">
        <v>143</v>
      </c>
      <c r="C49" s="7"/>
      <c r="D49" s="7"/>
      <c r="E49" s="7"/>
      <c r="F49" s="7"/>
      <c r="G49" s="8"/>
      <c r="H49" s="12"/>
      <c r="I49" s="12"/>
    </row>
    <row r="50" spans="2:9">
      <c r="B50" s="6" t="s">
        <v>144</v>
      </c>
      <c r="C50" s="7"/>
      <c r="D50" s="7"/>
      <c r="E50" s="7"/>
      <c r="F50" s="7"/>
      <c r="G50" s="8"/>
      <c r="H50" s="12"/>
      <c r="I50" s="12"/>
    </row>
    <row r="51" spans="2:9">
      <c r="B51" s="6" t="s">
        <v>145</v>
      </c>
      <c r="C51" s="7"/>
      <c r="D51" s="7"/>
      <c r="E51" s="7"/>
      <c r="F51" s="7"/>
      <c r="G51" s="8"/>
      <c r="H51" s="12"/>
      <c r="I51" s="12"/>
    </row>
    <row r="52" spans="2:9">
      <c r="B52" s="6" t="s">
        <v>146</v>
      </c>
      <c r="C52" s="7"/>
      <c r="D52" s="7"/>
      <c r="E52" s="7"/>
      <c r="F52" s="7"/>
      <c r="G52" s="8"/>
      <c r="H52" s="12"/>
      <c r="I52" s="12"/>
    </row>
    <row r="53" spans="2:9">
      <c r="B53" s="6" t="s">
        <v>147</v>
      </c>
      <c r="C53" s="7"/>
      <c r="D53" s="7"/>
      <c r="E53" s="7"/>
      <c r="F53" s="7"/>
      <c r="G53" s="8"/>
      <c r="H53" s="12"/>
      <c r="I53" s="12"/>
    </row>
    <row r="54" spans="2:9">
      <c r="B54" s="6" t="s">
        <v>148</v>
      </c>
      <c r="C54" s="7"/>
      <c r="D54" s="7"/>
      <c r="E54" s="7"/>
      <c r="F54" s="7"/>
      <c r="G54" s="8"/>
      <c r="H54" s="12"/>
      <c r="I54" s="12"/>
    </row>
    <row r="55" spans="2:9">
      <c r="B55" s="6" t="s">
        <v>149</v>
      </c>
      <c r="C55" s="7"/>
      <c r="D55" s="7"/>
      <c r="E55" s="7"/>
      <c r="F55" s="7"/>
      <c r="G55" s="8"/>
      <c r="H55" s="12"/>
      <c r="I55" s="12"/>
    </row>
    <row r="56" spans="2:9">
      <c r="B56" s="6" t="s">
        <v>150</v>
      </c>
      <c r="C56" s="7"/>
      <c r="D56" s="7"/>
      <c r="E56" s="7"/>
      <c r="F56" s="7"/>
      <c r="G56" s="8"/>
      <c r="H56" s="12"/>
      <c r="I56" s="12"/>
    </row>
    <row r="57" spans="2:9">
      <c r="B57" s="6" t="s">
        <v>151</v>
      </c>
      <c r="C57" s="7"/>
      <c r="D57" s="7"/>
      <c r="E57" s="7"/>
      <c r="F57" s="7"/>
      <c r="G57" s="8"/>
      <c r="H57" s="12"/>
      <c r="I57" s="12"/>
    </row>
    <row r="58" spans="2:9">
      <c r="B58" s="6" t="s">
        <v>152</v>
      </c>
      <c r="C58" s="7"/>
      <c r="D58" s="7"/>
      <c r="E58" s="7"/>
      <c r="F58" s="7"/>
      <c r="G58" s="8"/>
      <c r="H58" s="12"/>
      <c r="I58" s="12"/>
    </row>
    <row r="59" spans="2:9" ht="14" thickBot="1">
      <c r="B59" s="9" t="s">
        <v>153</v>
      </c>
      <c r="C59" s="10"/>
      <c r="D59" s="10"/>
      <c r="E59" s="10"/>
      <c r="F59" s="10"/>
      <c r="G59" s="11"/>
      <c r="H59" s="12"/>
      <c r="I59" s="12"/>
    </row>
  </sheetData>
  <sheetCalcPr fullCalcOnLoad="1"/>
  <phoneticPr fontId="2" type="noConversion"/>
  <pageMargins left="0.75" right="0.75" top="1" bottom="1" header="0.5" footer="0.5"/>
  <pageSetup orientation="portrait" horizontalDpi="4294967292" verticalDpi="4294967292"/>
  <ignoredErrors>
    <ignoredError sqref="F7:G7 F14:G14" formula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RowHeight="13"/>
  <sheetData/>
  <sheetCalcPr fullCalcOnLoad="1"/>
  <phoneticPr fontId="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4:L220"/>
  <sheetViews>
    <sheetView topLeftCell="A189" workbookViewId="0">
      <selection activeCell="J4" sqref="J4:L47"/>
    </sheetView>
  </sheetViews>
  <sheetFormatPr baseColWidth="10" defaultRowHeight="13"/>
  <cols>
    <col min="1" max="1" width="4" customWidth="1"/>
    <col min="2" max="2" width="25.85546875" bestFit="1" customWidth="1"/>
    <col min="3" max="3" width="8.7109375" customWidth="1"/>
    <col min="4" max="4" width="7.85546875" customWidth="1"/>
    <col min="5" max="5" width="13.42578125" customWidth="1"/>
    <col min="6" max="6" width="7.28515625" customWidth="1"/>
    <col min="7" max="7" width="10.140625" customWidth="1"/>
    <col min="8" max="8" width="10.5703125" customWidth="1"/>
  </cols>
  <sheetData>
    <row r="4" spans="1:12" ht="15">
      <c r="A4" s="1" t="s">
        <v>332</v>
      </c>
      <c r="B4" s="1" t="s">
        <v>333</v>
      </c>
      <c r="C4" s="1" t="s">
        <v>334</v>
      </c>
      <c r="D4" s="1" t="s">
        <v>335</v>
      </c>
      <c r="E4" s="1" t="s">
        <v>336</v>
      </c>
      <c r="F4" s="1" t="s">
        <v>337</v>
      </c>
      <c r="G4" s="1" t="s">
        <v>358</v>
      </c>
      <c r="H4" s="1" t="s">
        <v>357</v>
      </c>
      <c r="J4" s="1" t="s">
        <v>88</v>
      </c>
      <c r="K4" s="1" t="s">
        <v>27</v>
      </c>
      <c r="L4" s="1" t="s">
        <v>115</v>
      </c>
    </row>
    <row r="5" spans="1:12">
      <c r="A5" s="2">
        <v>1</v>
      </c>
      <c r="B5" s="2" t="s">
        <v>102</v>
      </c>
      <c r="C5" s="2">
        <v>1.1900000000000001E-2</v>
      </c>
      <c r="D5" s="2"/>
      <c r="E5" s="2">
        <v>223.4375</v>
      </c>
      <c r="F5" s="2">
        <v>8.0000000000000004E-4</v>
      </c>
      <c r="G5" s="2">
        <v>40</v>
      </c>
      <c r="H5" s="28">
        <v>38532</v>
      </c>
      <c r="J5" s="2">
        <v>1</v>
      </c>
      <c r="K5" s="2">
        <v>8.4555000000000007</v>
      </c>
      <c r="L5" s="2">
        <v>10.037800000000001</v>
      </c>
    </row>
    <row r="6" spans="1:12">
      <c r="A6" s="2"/>
      <c r="B6" s="2"/>
      <c r="C6" s="2">
        <v>-2.8000000000000001E-2</v>
      </c>
      <c r="D6" s="2"/>
      <c r="E6" s="2">
        <v>90.001199999999997</v>
      </c>
      <c r="F6" s="2"/>
      <c r="G6" s="2"/>
      <c r="H6" s="29">
        <v>0.58273148148148146</v>
      </c>
      <c r="J6" s="2">
        <v>2</v>
      </c>
      <c r="K6" s="2">
        <v>8.4553999999999991</v>
      </c>
      <c r="L6" s="2">
        <v>10.037599999999999</v>
      </c>
    </row>
    <row r="7" spans="1:12">
      <c r="A7" s="2"/>
      <c r="B7" s="2"/>
      <c r="C7" s="2">
        <v>-4.0000000000000002E-4</v>
      </c>
      <c r="D7" s="2"/>
      <c r="E7" s="2">
        <v>359.99869999999999</v>
      </c>
      <c r="F7" s="2"/>
      <c r="G7" s="2"/>
      <c r="H7" s="2"/>
      <c r="J7" s="2">
        <v>3</v>
      </c>
      <c r="K7" s="2">
        <v>8.4555000000000007</v>
      </c>
      <c r="L7" s="2">
        <v>10.0379</v>
      </c>
    </row>
    <row r="8" spans="1:12">
      <c r="A8" s="2">
        <v>2</v>
      </c>
      <c r="B8" s="2" t="s">
        <v>103</v>
      </c>
      <c r="C8" s="2">
        <v>1.1900000000000001E-2</v>
      </c>
      <c r="D8" s="2"/>
      <c r="E8" s="2"/>
      <c r="F8" s="2">
        <v>0</v>
      </c>
      <c r="G8" s="2">
        <v>0</v>
      </c>
      <c r="H8" s="28">
        <v>38532</v>
      </c>
      <c r="J8" s="2">
        <v>4</v>
      </c>
      <c r="K8" s="2">
        <v>8.4555000000000007</v>
      </c>
      <c r="L8" s="2">
        <v>10.037699999999999</v>
      </c>
    </row>
    <row r="9" spans="1:12">
      <c r="A9" s="2"/>
      <c r="B9" s="2"/>
      <c r="C9" s="2">
        <v>-2.8000000000000001E-2</v>
      </c>
      <c r="D9" s="2"/>
      <c r="E9" s="2"/>
      <c r="F9" s="2"/>
      <c r="G9" s="2"/>
      <c r="H9" s="29">
        <v>0.58450231481481485</v>
      </c>
      <c r="J9" s="2">
        <v>5</v>
      </c>
      <c r="K9" s="2">
        <v>8.4552999999999994</v>
      </c>
      <c r="L9" s="2">
        <v>10.037800000000001</v>
      </c>
    </row>
    <row r="10" spans="1:12">
      <c r="A10" s="2"/>
      <c r="B10" s="2"/>
      <c r="C10" s="2">
        <v>-4.0000000000000002E-4</v>
      </c>
      <c r="D10" s="2"/>
      <c r="E10" s="2"/>
      <c r="F10" s="2"/>
      <c r="G10" s="2"/>
      <c r="H10" s="2"/>
      <c r="J10" s="2">
        <v>6</v>
      </c>
      <c r="K10" s="2">
        <v>8.4556000000000004</v>
      </c>
      <c r="L10" s="2">
        <v>10.037699999999999</v>
      </c>
    </row>
    <row r="11" spans="1:12">
      <c r="A11" s="2">
        <v>3</v>
      </c>
      <c r="B11" s="2" t="s">
        <v>104</v>
      </c>
      <c r="C11" s="2">
        <v>-5.9999999999999995E-4</v>
      </c>
      <c r="D11" s="2">
        <v>13.9979</v>
      </c>
      <c r="E11" s="2"/>
      <c r="F11" s="2">
        <v>2.9999999999999997E-4</v>
      </c>
      <c r="G11" s="2">
        <v>35</v>
      </c>
      <c r="H11" s="28">
        <v>38532</v>
      </c>
      <c r="J11" s="2">
        <v>7</v>
      </c>
      <c r="K11" s="2">
        <v>8.4553999999999991</v>
      </c>
      <c r="L11" s="2">
        <v>10.037800000000001</v>
      </c>
    </row>
    <row r="12" spans="1:12">
      <c r="A12" s="2"/>
      <c r="B12" s="2"/>
      <c r="C12" s="2">
        <v>1E-4</v>
      </c>
      <c r="D12" s="2">
        <v>6.9988999999999999</v>
      </c>
      <c r="E12" s="2"/>
      <c r="F12" s="2"/>
      <c r="G12" s="2"/>
      <c r="H12" s="29">
        <v>0.58833333333333326</v>
      </c>
      <c r="J12" s="2">
        <v>8</v>
      </c>
      <c r="K12" s="2">
        <v>8.4551999999999996</v>
      </c>
      <c r="L12" s="2">
        <v>10.037699999999999</v>
      </c>
    </row>
    <row r="13" spans="1:12">
      <c r="A13" s="2"/>
      <c r="B13" s="2"/>
      <c r="C13" s="2">
        <v>-4.0000000000000002E-4</v>
      </c>
      <c r="D13" s="2"/>
      <c r="E13" s="2"/>
      <c r="F13" s="2"/>
      <c r="G13" s="2"/>
      <c r="H13" s="2"/>
      <c r="J13" s="2">
        <v>9</v>
      </c>
      <c r="K13" s="2">
        <v>8.4551999999999996</v>
      </c>
      <c r="L13" s="2">
        <v>10.037699999999999</v>
      </c>
    </row>
    <row r="14" spans="1:12">
      <c r="A14" s="2">
        <v>4</v>
      </c>
      <c r="B14" s="2" t="s">
        <v>283</v>
      </c>
      <c r="C14" s="2">
        <v>0</v>
      </c>
      <c r="D14" s="2">
        <v>0.25059999999999999</v>
      </c>
      <c r="E14" s="2"/>
      <c r="F14" s="2">
        <v>1E-4</v>
      </c>
      <c r="G14" s="2">
        <v>4</v>
      </c>
      <c r="H14" s="28">
        <v>38532</v>
      </c>
      <c r="J14" s="2">
        <v>10</v>
      </c>
      <c r="K14" s="2">
        <v>8.4556000000000004</v>
      </c>
      <c r="L14" s="2">
        <v>10.0375</v>
      </c>
    </row>
    <row r="15" spans="1:12">
      <c r="A15" s="2"/>
      <c r="B15" s="2"/>
      <c r="C15" s="2">
        <v>-10.000500000000001</v>
      </c>
      <c r="D15" s="2">
        <v>0.12529999999999999</v>
      </c>
      <c r="E15" s="2"/>
      <c r="F15" s="2"/>
      <c r="G15" s="2"/>
      <c r="H15" s="29">
        <v>0.58976851851851853</v>
      </c>
      <c r="J15" s="2">
        <v>11</v>
      </c>
      <c r="K15" s="2">
        <v>8.4558</v>
      </c>
      <c r="L15" s="2">
        <v>10.037699999999999</v>
      </c>
    </row>
    <row r="16" spans="1:12">
      <c r="A16" s="2"/>
      <c r="B16" s="2"/>
      <c r="C16" s="2">
        <v>0</v>
      </c>
      <c r="D16" s="2"/>
      <c r="E16" s="2"/>
      <c r="F16" s="2"/>
      <c r="G16" s="2"/>
      <c r="H16" s="2"/>
      <c r="J16" s="2">
        <v>12</v>
      </c>
      <c r="K16" s="2">
        <v>8.4551999999999996</v>
      </c>
      <c r="L16" s="2">
        <v>10.0379</v>
      </c>
    </row>
    <row r="17" spans="1:12">
      <c r="A17" s="2">
        <v>5</v>
      </c>
      <c r="B17" s="2" t="s">
        <v>284</v>
      </c>
      <c r="C17" s="2">
        <v>-2.9999999999999997E-4</v>
      </c>
      <c r="D17" s="2"/>
      <c r="E17" s="2">
        <v>270.00349999999997</v>
      </c>
      <c r="F17" s="2">
        <v>0</v>
      </c>
      <c r="G17" s="2">
        <v>0</v>
      </c>
      <c r="H17" s="28">
        <v>38532</v>
      </c>
      <c r="J17" s="2">
        <v>13</v>
      </c>
      <c r="K17" s="2">
        <v>8.4556000000000004</v>
      </c>
      <c r="L17" s="2"/>
    </row>
    <row r="18" spans="1:12">
      <c r="A18" s="2"/>
      <c r="B18" s="2"/>
      <c r="C18" s="2">
        <v>-5.0002000000000004</v>
      </c>
      <c r="D18" s="2"/>
      <c r="E18" s="2">
        <v>179.99809999999999</v>
      </c>
      <c r="F18" s="2"/>
      <c r="G18" s="2"/>
      <c r="H18" s="29">
        <v>0.58987268518518521</v>
      </c>
      <c r="J18" s="2">
        <v>14</v>
      </c>
      <c r="K18" s="2">
        <v>8.4551999999999996</v>
      </c>
      <c r="L18" s="2"/>
    </row>
    <row r="19" spans="1:12">
      <c r="A19" s="2"/>
      <c r="B19" s="2"/>
      <c r="C19" s="2">
        <v>-2.0000000000000001E-4</v>
      </c>
      <c r="D19" s="2"/>
      <c r="E19" s="2">
        <v>61.218299999999999</v>
      </c>
      <c r="F19" s="2"/>
      <c r="G19" s="2"/>
      <c r="H19" s="2"/>
      <c r="J19" s="2">
        <v>15</v>
      </c>
      <c r="K19" s="2">
        <v>8.4552999999999994</v>
      </c>
      <c r="L19" s="2"/>
    </row>
    <row r="20" spans="1:12">
      <c r="A20" s="2">
        <v>6</v>
      </c>
      <c r="B20" s="2" t="s">
        <v>285</v>
      </c>
      <c r="C20" s="2">
        <v>1.1900000000000001E-2</v>
      </c>
      <c r="D20" s="2"/>
      <c r="E20" s="2">
        <v>223.4375</v>
      </c>
      <c r="F20" s="2">
        <v>0</v>
      </c>
      <c r="G20" s="2">
        <v>0</v>
      </c>
      <c r="H20" s="28">
        <v>38532</v>
      </c>
      <c r="J20" s="2">
        <v>16</v>
      </c>
      <c r="K20" s="2">
        <v>8.4553999999999991</v>
      </c>
      <c r="L20" s="2"/>
    </row>
    <row r="21" spans="1:12">
      <c r="A21" s="2"/>
      <c r="B21" s="2"/>
      <c r="C21" s="2">
        <v>-2.8000000000000001E-2</v>
      </c>
      <c r="D21" s="2"/>
      <c r="E21" s="2">
        <v>90.001199999999997</v>
      </c>
      <c r="F21" s="2"/>
      <c r="G21" s="2"/>
      <c r="H21" s="29">
        <v>0.58998842592592593</v>
      </c>
      <c r="J21" s="2">
        <v>17</v>
      </c>
      <c r="K21" s="2">
        <v>8.4552999999999994</v>
      </c>
      <c r="L21" s="2"/>
    </row>
    <row r="22" spans="1:12">
      <c r="A22" s="2"/>
      <c r="B22" s="2"/>
      <c r="C22" s="2">
        <v>-4.0000000000000002E-4</v>
      </c>
      <c r="D22" s="2"/>
      <c r="E22" s="2">
        <v>359.99869999999999</v>
      </c>
      <c r="F22" s="2"/>
      <c r="G22" s="2"/>
      <c r="H22" s="2"/>
      <c r="J22" s="2">
        <v>18</v>
      </c>
      <c r="K22" s="2">
        <v>8.4556000000000004</v>
      </c>
      <c r="L22" s="2"/>
    </row>
    <row r="23" spans="1:12">
      <c r="A23" s="2">
        <v>7</v>
      </c>
      <c r="B23" s="2" t="s">
        <v>286</v>
      </c>
      <c r="C23" s="2">
        <v>-2.9999999999999997E-4</v>
      </c>
      <c r="D23" s="2"/>
      <c r="E23" s="2">
        <v>270.00349999999997</v>
      </c>
      <c r="F23" s="2">
        <v>0</v>
      </c>
      <c r="G23" s="2">
        <v>0</v>
      </c>
      <c r="H23" s="28">
        <v>38532</v>
      </c>
      <c r="J23" s="43">
        <v>19</v>
      </c>
      <c r="K23" s="2">
        <v>8.4551999999999996</v>
      </c>
      <c r="L23" s="2"/>
    </row>
    <row r="24" spans="1:12">
      <c r="A24" s="2"/>
      <c r="B24" s="2"/>
      <c r="C24" s="2">
        <v>-5.0002000000000004</v>
      </c>
      <c r="D24" s="2"/>
      <c r="E24" s="2">
        <v>179.99809999999999</v>
      </c>
      <c r="F24" s="2"/>
      <c r="G24" s="2"/>
      <c r="H24" s="29">
        <v>0.59024305555555556</v>
      </c>
      <c r="J24" s="43">
        <v>20</v>
      </c>
      <c r="K24" s="2">
        <v>8.4556000000000004</v>
      </c>
      <c r="L24" s="2"/>
    </row>
    <row r="25" spans="1:12">
      <c r="A25" s="2"/>
      <c r="B25" s="2"/>
      <c r="C25" s="2">
        <v>-2.0000000000000001E-4</v>
      </c>
      <c r="D25" s="2"/>
      <c r="E25" s="2">
        <v>61.218299999999999</v>
      </c>
      <c r="F25" s="2"/>
      <c r="G25" s="2"/>
      <c r="H25" s="2"/>
      <c r="J25" s="43">
        <v>21</v>
      </c>
      <c r="K25" s="2">
        <v>8.4553999999999991</v>
      </c>
      <c r="L25" s="2"/>
    </row>
    <row r="26" spans="1:12">
      <c r="A26" s="2">
        <v>8</v>
      </c>
      <c r="B26" s="2" t="s">
        <v>287</v>
      </c>
      <c r="C26" s="2">
        <v>-5.9999999999999995E-4</v>
      </c>
      <c r="D26" s="2"/>
      <c r="E26" s="2"/>
      <c r="F26" s="2">
        <v>0</v>
      </c>
      <c r="G26" s="2">
        <v>0</v>
      </c>
      <c r="H26" s="28">
        <v>38532</v>
      </c>
      <c r="J26" s="43">
        <v>22</v>
      </c>
      <c r="K26" s="2">
        <v>8.4555000000000007</v>
      </c>
      <c r="L26" s="2"/>
    </row>
    <row r="27" spans="1:12">
      <c r="A27" s="2"/>
      <c r="B27" s="2"/>
      <c r="C27" s="2">
        <v>1E-4</v>
      </c>
      <c r="D27" s="2"/>
      <c r="E27" s="2"/>
      <c r="F27" s="2"/>
      <c r="G27" s="2"/>
      <c r="H27" s="29">
        <v>0.59039351851851851</v>
      </c>
      <c r="J27" s="43">
        <v>23</v>
      </c>
      <c r="K27" s="2">
        <v>8.4555000000000007</v>
      </c>
      <c r="L27" s="2"/>
    </row>
    <row r="28" spans="1:12">
      <c r="A28" s="2"/>
      <c r="B28" s="2"/>
      <c r="C28" s="2">
        <v>-4.0000000000000002E-4</v>
      </c>
      <c r="D28" s="2"/>
      <c r="E28" s="2"/>
      <c r="F28" s="2"/>
      <c r="G28" s="2"/>
      <c r="H28" s="2"/>
      <c r="J28" s="43">
        <v>24</v>
      </c>
      <c r="K28" s="2"/>
      <c r="L28" s="2"/>
    </row>
    <row r="29" spans="1:12">
      <c r="A29" s="2">
        <v>9</v>
      </c>
      <c r="B29" s="2" t="s">
        <v>260</v>
      </c>
      <c r="C29" s="2">
        <v>-2.3E-3</v>
      </c>
      <c r="D29" s="2"/>
      <c r="E29" s="2">
        <v>231.1404</v>
      </c>
      <c r="F29" s="2">
        <v>5.9999999999999995E-4</v>
      </c>
      <c r="G29" s="2">
        <v>30</v>
      </c>
      <c r="H29" s="28">
        <v>38532</v>
      </c>
      <c r="J29" s="43">
        <v>25</v>
      </c>
      <c r="K29" s="2"/>
      <c r="L29" s="2"/>
    </row>
    <row r="30" spans="1:12">
      <c r="A30" s="2"/>
      <c r="B30" s="2"/>
      <c r="C30" s="2">
        <v>-4.4999999999999997E-3</v>
      </c>
      <c r="D30" s="2"/>
      <c r="E30" s="2">
        <v>90.001199999999997</v>
      </c>
      <c r="F30" s="2"/>
      <c r="G30" s="2"/>
      <c r="H30" s="29">
        <v>0.60035879629629629</v>
      </c>
      <c r="J30" s="43">
        <v>26</v>
      </c>
      <c r="K30" s="2"/>
      <c r="L30" s="2"/>
    </row>
    <row r="31" spans="1:12">
      <c r="A31" s="2"/>
      <c r="B31" s="2"/>
      <c r="C31" s="2">
        <v>1.5592999999999999</v>
      </c>
      <c r="D31" s="2"/>
      <c r="E31" s="2">
        <v>359.99900000000002</v>
      </c>
      <c r="F31" s="2"/>
      <c r="G31" s="2"/>
      <c r="H31" s="2"/>
      <c r="J31" s="43">
        <v>27</v>
      </c>
      <c r="K31" s="2"/>
      <c r="L31" s="2"/>
    </row>
    <row r="32" spans="1:12">
      <c r="A32" s="2">
        <v>10</v>
      </c>
      <c r="B32" s="2" t="s">
        <v>261</v>
      </c>
      <c r="C32" s="2">
        <v>-5.0000000000000001E-4</v>
      </c>
      <c r="D32" s="2">
        <v>13.249499999999999</v>
      </c>
      <c r="E32" s="2"/>
      <c r="F32" s="2">
        <v>2.9999999999999997E-4</v>
      </c>
      <c r="G32" s="2">
        <v>29</v>
      </c>
      <c r="H32" s="28">
        <v>38532</v>
      </c>
      <c r="J32" s="43">
        <v>28</v>
      </c>
      <c r="K32" s="2"/>
      <c r="L32" s="2"/>
    </row>
    <row r="33" spans="1:12">
      <c r="A33" s="2"/>
      <c r="B33" s="2"/>
      <c r="C33" s="2">
        <v>1E-4</v>
      </c>
      <c r="D33" s="2">
        <v>6.6246999999999998</v>
      </c>
      <c r="E33" s="2"/>
      <c r="F33" s="2"/>
      <c r="G33" s="2"/>
      <c r="H33" s="29">
        <v>0.60555555555555551</v>
      </c>
      <c r="J33" s="43">
        <v>29</v>
      </c>
      <c r="K33" s="2"/>
      <c r="L33" s="2"/>
    </row>
    <row r="34" spans="1:12">
      <c r="A34" s="2"/>
      <c r="B34" s="2"/>
      <c r="C34" s="2">
        <v>-4.0000000000000002E-4</v>
      </c>
      <c r="D34" s="2"/>
      <c r="E34" s="2"/>
      <c r="F34" s="2"/>
      <c r="G34" s="2"/>
      <c r="H34" s="2"/>
      <c r="J34" s="43">
        <v>30</v>
      </c>
      <c r="K34" s="2"/>
      <c r="L34" s="2"/>
    </row>
    <row r="35" spans="1:12">
      <c r="A35" s="2">
        <v>14</v>
      </c>
      <c r="B35" s="2" t="s">
        <v>289</v>
      </c>
      <c r="C35" s="2">
        <v>-5.0000000000000001E-4</v>
      </c>
      <c r="D35" s="2">
        <v>9.9940999999999995</v>
      </c>
      <c r="E35" s="2"/>
      <c r="F35" s="2">
        <v>1.4E-3</v>
      </c>
      <c r="G35" s="2">
        <v>4</v>
      </c>
      <c r="H35" s="28">
        <v>38532</v>
      </c>
      <c r="J35" s="43">
        <v>31</v>
      </c>
      <c r="K35" s="2"/>
      <c r="L35" s="2"/>
    </row>
    <row r="36" spans="1:12">
      <c r="A36" s="2"/>
      <c r="B36" s="2"/>
      <c r="C36" s="2">
        <v>4.0000000000000002E-4</v>
      </c>
      <c r="D36" s="2">
        <v>4.9970999999999997</v>
      </c>
      <c r="E36" s="2"/>
      <c r="F36" s="2"/>
      <c r="G36" s="2"/>
      <c r="H36" s="29">
        <v>0.63017361111111114</v>
      </c>
      <c r="J36" s="43">
        <v>32</v>
      </c>
      <c r="K36" s="2"/>
      <c r="L36" s="2"/>
    </row>
    <row r="37" spans="1:12">
      <c r="A37" s="2"/>
      <c r="B37" s="2"/>
      <c r="C37" s="2">
        <v>-4.0000000000000002E-4</v>
      </c>
      <c r="D37" s="2"/>
      <c r="E37" s="2"/>
      <c r="F37" s="2"/>
      <c r="G37" s="2"/>
      <c r="H37" s="2"/>
      <c r="J37" s="43">
        <v>33</v>
      </c>
      <c r="K37" s="2"/>
      <c r="L37" s="2"/>
    </row>
    <row r="38" spans="1:12">
      <c r="A38" s="2">
        <v>42</v>
      </c>
      <c r="B38" s="2" t="s">
        <v>106</v>
      </c>
      <c r="C38" s="2">
        <v>-1.4E-3</v>
      </c>
      <c r="D38" s="2">
        <v>16.889199999999999</v>
      </c>
      <c r="E38" s="2"/>
      <c r="F38" s="2">
        <v>5.0000000000000001E-4</v>
      </c>
      <c r="G38" s="2">
        <v>12</v>
      </c>
      <c r="H38" s="28">
        <v>38532</v>
      </c>
      <c r="J38" s="43">
        <v>34</v>
      </c>
      <c r="K38" s="2"/>
      <c r="L38" s="2"/>
    </row>
    <row r="39" spans="1:12">
      <c r="A39" s="2"/>
      <c r="B39" s="2"/>
      <c r="C39" s="2">
        <v>8.9999999999999998E-4</v>
      </c>
      <c r="D39" s="2">
        <v>8.4445999999999994</v>
      </c>
      <c r="E39" s="2"/>
      <c r="F39" s="2"/>
      <c r="G39" s="2"/>
      <c r="H39" s="29">
        <v>0.6871990740740741</v>
      </c>
      <c r="J39" s="43">
        <v>35</v>
      </c>
      <c r="K39" s="2"/>
      <c r="L39" s="2"/>
    </row>
    <row r="40" spans="1:12">
      <c r="A40" s="2"/>
      <c r="B40" s="2"/>
      <c r="C40" s="2">
        <v>-6.2880000000000003</v>
      </c>
      <c r="D40" s="2"/>
      <c r="E40" s="2"/>
      <c r="F40" s="2"/>
      <c r="G40" s="2"/>
      <c r="H40" s="2"/>
      <c r="J40" s="43">
        <v>36</v>
      </c>
      <c r="K40" s="2"/>
      <c r="L40" s="2"/>
    </row>
    <row r="41" spans="1:12">
      <c r="A41" s="2">
        <v>43</v>
      </c>
      <c r="B41" s="2" t="s">
        <v>67</v>
      </c>
      <c r="C41" s="2">
        <v>-5.0000000000000001E-4</v>
      </c>
      <c r="D41" s="2">
        <v>10.0412</v>
      </c>
      <c r="E41" s="2"/>
      <c r="F41" s="2">
        <v>1E-4</v>
      </c>
      <c r="G41" s="2">
        <v>4</v>
      </c>
      <c r="H41" s="28">
        <v>38532</v>
      </c>
      <c r="J41" s="43">
        <v>37</v>
      </c>
      <c r="K41" s="2"/>
      <c r="L41" s="2"/>
    </row>
    <row r="42" spans="1:12">
      <c r="A42" s="2"/>
      <c r="B42" s="2"/>
      <c r="C42" s="2">
        <v>-2.9999999999999997E-4</v>
      </c>
      <c r="D42" s="2">
        <v>5.0206</v>
      </c>
      <c r="E42" s="2"/>
      <c r="F42" s="2"/>
      <c r="G42" s="2"/>
      <c r="H42" s="29">
        <v>0.68892361111111111</v>
      </c>
    </row>
    <row r="43" spans="1:12">
      <c r="A43" s="2"/>
      <c r="B43" s="2"/>
      <c r="C43" s="2">
        <v>-4.0000000000000002E-4</v>
      </c>
      <c r="D43" s="2"/>
      <c r="E43" s="2"/>
      <c r="F43" s="2"/>
      <c r="G43" s="2"/>
      <c r="H43" s="2"/>
      <c r="J43" t="s">
        <v>110</v>
      </c>
      <c r="K43" s="32">
        <f>AVERAGE(K5:K41)</f>
        <v>8.455426086956523</v>
      </c>
      <c r="L43" s="32">
        <f>AVERAGE(L5:L41)</f>
        <v>10.037733333333334</v>
      </c>
    </row>
    <row r="44" spans="1:12">
      <c r="A44" s="2">
        <v>44</v>
      </c>
      <c r="B44" s="2" t="s">
        <v>158</v>
      </c>
      <c r="C44" s="2">
        <v>-5.9999999999999995E-4</v>
      </c>
      <c r="D44" s="2"/>
      <c r="E44" s="2"/>
      <c r="F44" s="2">
        <v>0</v>
      </c>
      <c r="G44" s="2">
        <v>1</v>
      </c>
      <c r="H44" s="28">
        <v>38532</v>
      </c>
      <c r="J44" t="s">
        <v>111</v>
      </c>
      <c r="K44" s="32">
        <f>STDEV(K5:K41)</f>
        <v>1.6846201035329231E-4</v>
      </c>
      <c r="L44" s="32">
        <f>STDEV(L5:L41)</f>
        <v>1.1546998029789351E-4</v>
      </c>
    </row>
    <row r="45" spans="1:12">
      <c r="A45" s="2"/>
      <c r="B45" s="2"/>
      <c r="C45" s="2">
        <v>1E-4</v>
      </c>
      <c r="D45" s="2"/>
      <c r="E45" s="2"/>
      <c r="F45" s="2"/>
      <c r="G45" s="2"/>
      <c r="H45" s="29">
        <v>0.68988425925925922</v>
      </c>
      <c r="J45" t="s">
        <v>112</v>
      </c>
      <c r="K45" s="32">
        <f>MIN(K5:K41)</f>
        <v>8.4551999999999996</v>
      </c>
      <c r="L45" s="32">
        <f>MIN(L5:L41)</f>
        <v>10.0375</v>
      </c>
    </row>
    <row r="46" spans="1:12">
      <c r="A46" s="2"/>
      <c r="B46" s="2"/>
      <c r="C46" s="2">
        <v>2.1574</v>
      </c>
      <c r="D46" s="2"/>
      <c r="E46" s="2"/>
      <c r="F46" s="2"/>
      <c r="G46" s="2"/>
      <c r="H46" s="2"/>
      <c r="J46" t="s">
        <v>113</v>
      </c>
      <c r="K46" s="32">
        <f>MAX(K5:K41)</f>
        <v>8.4558</v>
      </c>
      <c r="L46" s="32">
        <f>MAX(L5:L41)</f>
        <v>10.0379</v>
      </c>
    </row>
    <row r="47" spans="1:12">
      <c r="A47" s="2">
        <v>52</v>
      </c>
      <c r="B47" s="2" t="s">
        <v>262</v>
      </c>
      <c r="C47" s="2">
        <v>2.3E-2</v>
      </c>
      <c r="D47" s="2"/>
      <c r="E47" s="2">
        <v>0</v>
      </c>
      <c r="F47" s="2">
        <v>1.1000000000000001E-3</v>
      </c>
      <c r="G47" s="2">
        <v>40</v>
      </c>
      <c r="H47" s="28">
        <v>38533</v>
      </c>
      <c r="J47" t="s">
        <v>114</v>
      </c>
      <c r="K47" s="32">
        <f>K46-K45</f>
        <v>6.0000000000037801E-4</v>
      </c>
      <c r="L47" s="32">
        <f>L46-L45</f>
        <v>4.0000000000084412E-4</v>
      </c>
    </row>
    <row r="48" spans="1:12">
      <c r="A48" s="2"/>
      <c r="B48" s="2"/>
      <c r="C48" s="2">
        <v>9.01E-2</v>
      </c>
      <c r="D48" s="2"/>
      <c r="E48" s="2">
        <v>90</v>
      </c>
      <c r="F48" s="2"/>
      <c r="G48" s="2"/>
      <c r="H48" s="29">
        <v>0.67920138888888892</v>
      </c>
    </row>
    <row r="49" spans="1:8">
      <c r="A49" s="2"/>
      <c r="B49" s="2"/>
      <c r="C49" s="2">
        <v>0</v>
      </c>
      <c r="D49" s="2"/>
      <c r="E49" s="2">
        <v>0</v>
      </c>
      <c r="F49" s="2"/>
      <c r="G49" s="2"/>
      <c r="H49" s="2"/>
    </row>
    <row r="50" spans="1:8">
      <c r="A50" s="2">
        <v>53</v>
      </c>
      <c r="B50" s="2" t="s">
        <v>263</v>
      </c>
      <c r="C50" s="2">
        <v>2.3E-2</v>
      </c>
      <c r="D50" s="2"/>
      <c r="E50" s="2"/>
      <c r="F50" s="2">
        <v>0</v>
      </c>
      <c r="G50" s="2">
        <v>0</v>
      </c>
      <c r="H50" s="28">
        <v>38533</v>
      </c>
    </row>
    <row r="51" spans="1:8">
      <c r="A51" s="2"/>
      <c r="B51" s="2"/>
      <c r="C51" s="2">
        <v>9.01E-2</v>
      </c>
      <c r="D51" s="2"/>
      <c r="E51" s="2"/>
      <c r="F51" s="2"/>
      <c r="G51" s="2"/>
      <c r="H51" s="29">
        <v>0.67932870370370368</v>
      </c>
    </row>
    <row r="52" spans="1:8">
      <c r="A52" s="2"/>
      <c r="B52" s="2"/>
      <c r="C52" s="2">
        <v>0</v>
      </c>
      <c r="D52" s="2"/>
      <c r="E52" s="2"/>
      <c r="F52" s="2"/>
      <c r="G52" s="2"/>
      <c r="H52" s="2"/>
    </row>
    <row r="53" spans="1:8">
      <c r="A53" s="2">
        <v>54</v>
      </c>
      <c r="B53" s="2" t="s">
        <v>264</v>
      </c>
      <c r="C53" s="2">
        <v>0</v>
      </c>
      <c r="D53" s="2">
        <v>13.9979</v>
      </c>
      <c r="E53" s="2"/>
      <c r="F53" s="2">
        <v>2.0000000000000001E-4</v>
      </c>
      <c r="G53" s="2">
        <v>34</v>
      </c>
      <c r="H53" s="28">
        <v>38533</v>
      </c>
    </row>
    <row r="54" spans="1:8">
      <c r="A54" s="2"/>
      <c r="B54" s="2"/>
      <c r="C54" s="2">
        <v>0</v>
      </c>
      <c r="D54" s="2">
        <v>6.9989999999999997</v>
      </c>
      <c r="E54" s="2"/>
      <c r="F54" s="2"/>
      <c r="G54" s="2"/>
      <c r="H54" s="29">
        <v>0.6824189814814815</v>
      </c>
    </row>
    <row r="55" spans="1:8">
      <c r="A55" s="2"/>
      <c r="B55" s="2"/>
      <c r="C55" s="2">
        <v>0</v>
      </c>
      <c r="D55" s="2"/>
      <c r="E55" s="2"/>
      <c r="F55" s="2"/>
      <c r="G55" s="2"/>
      <c r="H55" s="2"/>
    </row>
    <row r="56" spans="1:8">
      <c r="A56" s="2">
        <v>55</v>
      </c>
      <c r="B56" s="2" t="s">
        <v>265</v>
      </c>
      <c r="C56" s="2">
        <v>0</v>
      </c>
      <c r="D56" s="2">
        <v>0.25069999999999998</v>
      </c>
      <c r="E56" s="2"/>
      <c r="F56" s="2">
        <v>1E-4</v>
      </c>
      <c r="G56" s="2">
        <v>4</v>
      </c>
      <c r="H56" s="28">
        <v>38533</v>
      </c>
    </row>
    <row r="57" spans="1:8">
      <c r="A57" s="2"/>
      <c r="B57" s="2"/>
      <c r="C57" s="2">
        <v>-10.000500000000001</v>
      </c>
      <c r="D57" s="2">
        <v>0.12540000000000001</v>
      </c>
      <c r="E57" s="2"/>
      <c r="F57" s="2"/>
      <c r="G57" s="2"/>
      <c r="H57" s="29">
        <v>0.6828819444444445</v>
      </c>
    </row>
    <row r="58" spans="1:8">
      <c r="A58" s="2"/>
      <c r="B58" s="2"/>
      <c r="C58" s="2">
        <v>-2.0000000000000001E-4</v>
      </c>
      <c r="D58" s="2"/>
      <c r="E58" s="2"/>
      <c r="F58" s="2"/>
      <c r="G58" s="2"/>
      <c r="H58" s="2"/>
    </row>
    <row r="59" spans="1:8">
      <c r="A59" s="2">
        <v>56</v>
      </c>
      <c r="B59" s="2" t="s">
        <v>266</v>
      </c>
      <c r="C59" s="2">
        <v>0</v>
      </c>
      <c r="D59" s="2"/>
      <c r="E59" s="2">
        <v>270</v>
      </c>
      <c r="F59" s="2">
        <v>0</v>
      </c>
      <c r="G59" s="2">
        <v>0</v>
      </c>
      <c r="H59" s="28">
        <v>38533</v>
      </c>
    </row>
    <row r="60" spans="1:8">
      <c r="A60" s="2"/>
      <c r="B60" s="2"/>
      <c r="C60" s="2">
        <v>-5.0003000000000002</v>
      </c>
      <c r="D60" s="2"/>
      <c r="E60" s="2">
        <v>180.00120000000001</v>
      </c>
      <c r="F60" s="2"/>
      <c r="G60" s="2"/>
      <c r="H60" s="29">
        <v>0.68297453703703714</v>
      </c>
    </row>
    <row r="61" spans="1:8">
      <c r="A61" s="2"/>
      <c r="B61" s="2"/>
      <c r="C61" s="2">
        <v>-1E-4</v>
      </c>
      <c r="D61" s="2"/>
      <c r="E61" s="2">
        <v>180</v>
      </c>
      <c r="F61" s="2"/>
      <c r="G61" s="2"/>
      <c r="H61" s="2"/>
    </row>
    <row r="62" spans="1:8">
      <c r="A62" s="2">
        <v>57</v>
      </c>
      <c r="B62" s="2" t="s">
        <v>267</v>
      </c>
      <c r="C62" s="2">
        <v>2.3E-2</v>
      </c>
      <c r="D62" s="2"/>
      <c r="E62" s="2">
        <v>0</v>
      </c>
      <c r="F62" s="2">
        <v>0</v>
      </c>
      <c r="G62" s="2">
        <v>0</v>
      </c>
      <c r="H62" s="28">
        <v>38533</v>
      </c>
    </row>
    <row r="63" spans="1:8">
      <c r="A63" s="2"/>
      <c r="B63" s="2"/>
      <c r="C63" s="2">
        <v>9.01E-2</v>
      </c>
      <c r="D63" s="2"/>
      <c r="E63" s="2">
        <v>90</v>
      </c>
      <c r="F63" s="2"/>
      <c r="G63" s="2"/>
      <c r="H63" s="29">
        <v>0.6831018518518519</v>
      </c>
    </row>
    <row r="64" spans="1:8">
      <c r="A64" s="2"/>
      <c r="B64" s="2"/>
      <c r="C64" s="2">
        <v>0</v>
      </c>
      <c r="D64" s="2"/>
      <c r="E64" s="2">
        <v>0</v>
      </c>
      <c r="F64" s="2"/>
      <c r="G64" s="2"/>
      <c r="H64" s="2"/>
    </row>
    <row r="65" spans="1:8">
      <c r="A65" s="2">
        <v>58</v>
      </c>
      <c r="B65" s="2" t="s">
        <v>268</v>
      </c>
      <c r="C65" s="2">
        <v>0</v>
      </c>
      <c r="D65" s="2"/>
      <c r="E65" s="2">
        <v>270</v>
      </c>
      <c r="F65" s="2">
        <v>0</v>
      </c>
      <c r="G65" s="2">
        <v>0</v>
      </c>
      <c r="H65" s="28">
        <v>38533</v>
      </c>
    </row>
    <row r="66" spans="1:8">
      <c r="A66" s="2"/>
      <c r="B66" s="2"/>
      <c r="C66" s="2">
        <v>-5.0003000000000002</v>
      </c>
      <c r="D66" s="2"/>
      <c r="E66" s="2">
        <v>180.00120000000001</v>
      </c>
      <c r="F66" s="2"/>
      <c r="G66" s="2"/>
      <c r="H66" s="29">
        <v>0.68347222222222215</v>
      </c>
    </row>
    <row r="67" spans="1:8">
      <c r="A67" s="2"/>
      <c r="B67" s="2"/>
      <c r="C67" s="2">
        <v>-1E-4</v>
      </c>
      <c r="D67" s="2"/>
      <c r="E67" s="2">
        <v>180</v>
      </c>
      <c r="F67" s="2"/>
      <c r="G67" s="2"/>
      <c r="H67" s="2"/>
    </row>
    <row r="68" spans="1:8">
      <c r="A68" s="2">
        <v>59</v>
      </c>
      <c r="B68" s="2" t="s">
        <v>269</v>
      </c>
      <c r="C68" s="2">
        <v>0</v>
      </c>
      <c r="D68" s="2"/>
      <c r="E68" s="2"/>
      <c r="F68" s="2">
        <v>0</v>
      </c>
      <c r="G68" s="2">
        <v>0</v>
      </c>
      <c r="H68" s="28">
        <v>38533</v>
      </c>
    </row>
    <row r="69" spans="1:8">
      <c r="A69" s="2"/>
      <c r="B69" s="2"/>
      <c r="C69" s="2">
        <v>0</v>
      </c>
      <c r="D69" s="2"/>
      <c r="E69" s="2"/>
      <c r="F69" s="2"/>
      <c r="G69" s="2"/>
      <c r="H69" s="29">
        <v>0.68377314814814805</v>
      </c>
    </row>
    <row r="70" spans="1:8">
      <c r="A70" s="2"/>
      <c r="B70" s="2"/>
      <c r="C70" s="2">
        <v>0</v>
      </c>
      <c r="D70" s="2"/>
      <c r="E70" s="2"/>
      <c r="F70" s="2"/>
      <c r="G70" s="2"/>
      <c r="H70" s="2"/>
    </row>
    <row r="71" spans="1:8">
      <c r="A71" s="2">
        <v>60</v>
      </c>
      <c r="B71" s="2" t="s">
        <v>270</v>
      </c>
      <c r="C71" s="2">
        <v>6.3299999999999995E-2</v>
      </c>
      <c r="D71" s="2"/>
      <c r="E71" s="2">
        <v>112.96599999999999</v>
      </c>
      <c r="F71" s="2">
        <v>8.0000000000000004E-4</v>
      </c>
      <c r="G71" s="2">
        <v>40</v>
      </c>
      <c r="H71" s="28">
        <v>38533</v>
      </c>
    </row>
    <row r="72" spans="1:8">
      <c r="A72" s="2"/>
      <c r="B72" s="2"/>
      <c r="C72" s="2">
        <v>-1.54E-2</v>
      </c>
      <c r="D72" s="2"/>
      <c r="E72" s="2">
        <v>89.999700000000004</v>
      </c>
      <c r="F72" s="2"/>
      <c r="G72" s="2"/>
      <c r="H72" s="29">
        <v>0.6868981481481482</v>
      </c>
    </row>
    <row r="73" spans="1:8">
      <c r="A73" s="2"/>
      <c r="B73" s="2"/>
      <c r="C73" s="2">
        <v>1.5596000000000001</v>
      </c>
      <c r="D73" s="2"/>
      <c r="E73" s="2">
        <v>359.99990000000003</v>
      </c>
      <c r="F73" s="2"/>
      <c r="G73" s="2"/>
      <c r="H73" s="2"/>
    </row>
    <row r="74" spans="1:8">
      <c r="A74" s="2">
        <v>61</v>
      </c>
      <c r="B74" s="2" t="s">
        <v>271</v>
      </c>
      <c r="C74" s="2">
        <v>0</v>
      </c>
      <c r="D74" s="2">
        <v>13.249499999999999</v>
      </c>
      <c r="E74" s="2"/>
      <c r="F74" s="2">
        <v>2.9999999999999997E-4</v>
      </c>
      <c r="G74" s="2">
        <v>28</v>
      </c>
      <c r="H74" s="28">
        <v>38533</v>
      </c>
    </row>
    <row r="75" spans="1:8">
      <c r="A75" s="2"/>
      <c r="B75" s="2"/>
      <c r="C75" s="2">
        <v>1E-4</v>
      </c>
      <c r="D75" s="2">
        <v>6.6246999999999998</v>
      </c>
      <c r="E75" s="2"/>
      <c r="F75" s="2"/>
      <c r="G75" s="2"/>
      <c r="H75" s="29">
        <v>0.68877314814814816</v>
      </c>
    </row>
    <row r="76" spans="1:8">
      <c r="A76" s="2"/>
      <c r="B76" s="2"/>
      <c r="C76" s="2">
        <v>0</v>
      </c>
      <c r="D76" s="2"/>
      <c r="E76" s="2"/>
      <c r="F76" s="2"/>
      <c r="G76" s="2"/>
      <c r="H76" s="2"/>
    </row>
    <row r="77" spans="1:8">
      <c r="A77" s="2">
        <v>71</v>
      </c>
      <c r="B77" s="2" t="s">
        <v>69</v>
      </c>
      <c r="C77" s="2">
        <v>0</v>
      </c>
      <c r="D77" s="2">
        <v>10.037800000000001</v>
      </c>
      <c r="E77" s="2"/>
      <c r="F77" s="2">
        <v>0</v>
      </c>
      <c r="G77" s="2">
        <v>4</v>
      </c>
      <c r="H77" s="28">
        <v>38533</v>
      </c>
    </row>
    <row r="78" spans="1:8">
      <c r="A78" s="2"/>
      <c r="B78" s="2"/>
      <c r="C78" s="2">
        <v>-2.0000000000000001E-4</v>
      </c>
      <c r="D78" s="2">
        <v>5.0189000000000004</v>
      </c>
      <c r="E78" s="2"/>
      <c r="F78" s="2"/>
      <c r="G78" s="2"/>
      <c r="H78" s="29">
        <v>0.72541666666666671</v>
      </c>
    </row>
    <row r="79" spans="1:8">
      <c r="A79" s="2"/>
      <c r="B79" s="2"/>
      <c r="C79" s="2">
        <v>0</v>
      </c>
      <c r="D79" s="2"/>
      <c r="E79" s="2"/>
      <c r="F79" s="2"/>
      <c r="G79" s="2"/>
      <c r="H79" s="2"/>
    </row>
    <row r="80" spans="1:8">
      <c r="A80" s="2">
        <v>75</v>
      </c>
      <c r="B80" s="2" t="s">
        <v>170</v>
      </c>
      <c r="C80" s="2">
        <v>7.0000000000000001E-3</v>
      </c>
      <c r="D80" s="2">
        <v>16.910900000000002</v>
      </c>
      <c r="E80" s="2"/>
      <c r="F80" s="2">
        <v>1E-4</v>
      </c>
      <c r="G80" s="2">
        <v>12</v>
      </c>
      <c r="H80" s="28">
        <v>38533</v>
      </c>
    </row>
    <row r="81" spans="1:8">
      <c r="A81" s="2"/>
      <c r="B81" s="2"/>
      <c r="C81" s="2">
        <v>-1.1999999999999999E-3</v>
      </c>
      <c r="D81" s="2">
        <v>8.4555000000000007</v>
      </c>
      <c r="E81" s="2"/>
      <c r="F81" s="2"/>
      <c r="G81" s="2"/>
      <c r="H81" s="29">
        <v>0.72887731481481488</v>
      </c>
    </row>
    <row r="82" spans="1:8">
      <c r="A82" s="2"/>
      <c r="B82" s="2"/>
      <c r="C82" s="2">
        <v>-6.2998000000000003</v>
      </c>
      <c r="D82" s="2"/>
      <c r="E82" s="2"/>
      <c r="F82" s="2"/>
      <c r="G82" s="2"/>
      <c r="H82" s="2"/>
    </row>
    <row r="83" spans="1:8">
      <c r="A83" s="2">
        <v>76</v>
      </c>
      <c r="B83" s="2" t="s">
        <v>171</v>
      </c>
      <c r="C83" s="2">
        <v>4.7999999999999996E-3</v>
      </c>
      <c r="D83" s="2">
        <v>16.910799999999998</v>
      </c>
      <c r="E83" s="2"/>
      <c r="F83" s="2">
        <v>1E-4</v>
      </c>
      <c r="G83" s="2">
        <v>12</v>
      </c>
      <c r="H83" s="28">
        <v>38533</v>
      </c>
    </row>
    <row r="84" spans="1:8">
      <c r="A84" s="2"/>
      <c r="B84" s="2"/>
      <c r="C84" s="2">
        <v>-1.5E-3</v>
      </c>
      <c r="D84" s="2">
        <v>8.4553999999999991</v>
      </c>
      <c r="E84" s="2"/>
      <c r="F84" s="2"/>
      <c r="G84" s="2"/>
      <c r="H84" s="29">
        <v>0.73291666666666666</v>
      </c>
    </row>
    <row r="85" spans="1:8">
      <c r="A85" s="2"/>
      <c r="B85" s="2"/>
      <c r="C85" s="2">
        <v>-6.2996999999999996</v>
      </c>
      <c r="D85" s="2"/>
      <c r="E85" s="2"/>
      <c r="F85" s="2"/>
      <c r="G85" s="2"/>
      <c r="H85" s="2"/>
    </row>
    <row r="86" spans="1:8">
      <c r="A86" s="2">
        <v>77</v>
      </c>
      <c r="B86" s="2" t="s">
        <v>172</v>
      </c>
      <c r="C86" s="2">
        <v>2.5999999999999999E-3</v>
      </c>
      <c r="D86" s="2">
        <v>16.911000000000001</v>
      </c>
      <c r="E86" s="2"/>
      <c r="F86" s="2">
        <v>1E-4</v>
      </c>
      <c r="G86" s="2">
        <v>12</v>
      </c>
      <c r="H86" s="28">
        <v>38533</v>
      </c>
    </row>
    <row r="87" spans="1:8">
      <c r="A87" s="2"/>
      <c r="B87" s="2"/>
      <c r="C87" s="2">
        <v>-1.9E-3</v>
      </c>
      <c r="D87" s="2">
        <v>8.4555000000000007</v>
      </c>
      <c r="E87" s="2"/>
      <c r="F87" s="2"/>
      <c r="G87" s="2"/>
      <c r="H87" s="29">
        <v>0.73516203703703698</v>
      </c>
    </row>
    <row r="88" spans="1:8">
      <c r="A88" s="2"/>
      <c r="B88" s="2"/>
      <c r="C88" s="2">
        <v>-6.2996999999999996</v>
      </c>
      <c r="D88" s="2"/>
      <c r="E88" s="2"/>
      <c r="F88" s="2"/>
      <c r="G88" s="2"/>
      <c r="H88" s="2"/>
    </row>
    <row r="89" spans="1:8">
      <c r="A89" s="2">
        <v>78</v>
      </c>
      <c r="B89" s="2" t="s">
        <v>174</v>
      </c>
      <c r="C89" s="2">
        <v>1.4E-3</v>
      </c>
      <c r="D89" s="2">
        <v>16.911000000000001</v>
      </c>
      <c r="E89" s="2"/>
      <c r="F89" s="2">
        <v>0</v>
      </c>
      <c r="G89" s="2">
        <v>12</v>
      </c>
      <c r="H89" s="28">
        <v>38533</v>
      </c>
    </row>
    <row r="90" spans="1:8">
      <c r="A90" s="2"/>
      <c r="B90" s="2"/>
      <c r="C90" s="2">
        <v>-2E-3</v>
      </c>
      <c r="D90" s="2">
        <v>8.4555000000000007</v>
      </c>
      <c r="E90" s="2"/>
      <c r="F90" s="2"/>
      <c r="G90" s="2"/>
      <c r="H90" s="29">
        <v>0.73828703703703702</v>
      </c>
    </row>
    <row r="91" spans="1:8">
      <c r="A91" s="2"/>
      <c r="B91" s="2"/>
      <c r="C91" s="2">
        <v>-6.2996999999999996</v>
      </c>
      <c r="D91" s="2"/>
      <c r="E91" s="2"/>
      <c r="F91" s="2"/>
      <c r="G91" s="2"/>
      <c r="H91" s="2"/>
    </row>
    <row r="92" spans="1:8">
      <c r="A92" s="2">
        <v>79</v>
      </c>
      <c r="B92" s="2" t="s">
        <v>176</v>
      </c>
      <c r="C92" s="2">
        <v>1.6000000000000001E-3</v>
      </c>
      <c r="D92" s="2">
        <v>16.910599999999999</v>
      </c>
      <c r="E92" s="2"/>
      <c r="F92" s="2">
        <v>1E-4</v>
      </c>
      <c r="G92" s="2">
        <v>12</v>
      </c>
      <c r="H92" s="28">
        <v>38533</v>
      </c>
    </row>
    <row r="93" spans="1:8">
      <c r="A93" s="2"/>
      <c r="B93" s="2"/>
      <c r="C93" s="2">
        <v>-1.1000000000000001E-3</v>
      </c>
      <c r="D93" s="2">
        <v>8.4552999999999994</v>
      </c>
      <c r="E93" s="2"/>
      <c r="F93" s="2"/>
      <c r="G93" s="2"/>
      <c r="H93" s="29">
        <v>0.74214120370370373</v>
      </c>
    </row>
    <row r="94" spans="1:8">
      <c r="A94" s="2"/>
      <c r="B94" s="2"/>
      <c r="C94" s="2">
        <v>-6.2994000000000003</v>
      </c>
      <c r="D94" s="2"/>
      <c r="E94" s="2"/>
      <c r="F94" s="2"/>
      <c r="G94" s="2"/>
      <c r="H94" s="2"/>
    </row>
    <row r="95" spans="1:8">
      <c r="A95" s="2">
        <v>80</v>
      </c>
      <c r="B95" s="2" t="s">
        <v>70</v>
      </c>
      <c r="C95" s="2">
        <v>4.0000000000000002E-4</v>
      </c>
      <c r="D95" s="2">
        <v>10.037599999999999</v>
      </c>
      <c r="E95" s="2"/>
      <c r="F95" s="2">
        <v>1E-4</v>
      </c>
      <c r="G95" s="2">
        <v>4</v>
      </c>
      <c r="H95" s="28">
        <v>38533</v>
      </c>
    </row>
    <row r="96" spans="1:8">
      <c r="A96" s="2"/>
      <c r="B96" s="2"/>
      <c r="C96" s="2">
        <v>-4.0000000000000002E-4</v>
      </c>
      <c r="D96" s="2">
        <v>5.0187999999999997</v>
      </c>
      <c r="E96" s="2"/>
      <c r="F96" s="2"/>
      <c r="G96" s="2"/>
      <c r="H96" s="29">
        <v>0.74318287037037034</v>
      </c>
    </row>
    <row r="97" spans="1:8">
      <c r="A97" s="2"/>
      <c r="B97" s="2"/>
      <c r="C97" s="2">
        <v>0</v>
      </c>
      <c r="D97" s="2"/>
      <c r="E97" s="2"/>
      <c r="F97" s="2"/>
      <c r="G97" s="2"/>
      <c r="H97" s="2"/>
    </row>
    <row r="98" spans="1:8">
      <c r="A98" s="2">
        <v>88</v>
      </c>
      <c r="B98" s="2" t="s">
        <v>169</v>
      </c>
      <c r="C98" s="2">
        <v>0</v>
      </c>
      <c r="D98" s="2"/>
      <c r="E98" s="2"/>
      <c r="F98" s="2">
        <v>0</v>
      </c>
      <c r="G98" s="2">
        <v>1</v>
      </c>
      <c r="H98" s="28">
        <v>38533</v>
      </c>
    </row>
    <row r="99" spans="1:8">
      <c r="A99" s="2"/>
      <c r="B99" s="2"/>
      <c r="C99" s="2">
        <v>0</v>
      </c>
      <c r="D99" s="2"/>
      <c r="E99" s="2"/>
      <c r="F99" s="2"/>
      <c r="G99" s="2"/>
      <c r="H99" s="29">
        <v>0.74692129629629633</v>
      </c>
    </row>
    <row r="100" spans="1:8">
      <c r="A100" s="2"/>
      <c r="B100" s="2"/>
      <c r="C100" s="2">
        <v>2.1577000000000002</v>
      </c>
      <c r="D100" s="2"/>
      <c r="E100" s="2"/>
      <c r="F100" s="2"/>
      <c r="G100" s="2"/>
      <c r="H100" s="2"/>
    </row>
    <row r="101" spans="1:8">
      <c r="A101" s="2">
        <v>89</v>
      </c>
      <c r="B101" s="2" t="s">
        <v>71</v>
      </c>
      <c r="C101" s="2">
        <v>5.9999999999999995E-4</v>
      </c>
      <c r="D101" s="2">
        <v>10.0379</v>
      </c>
      <c r="E101" s="2"/>
      <c r="F101" s="2">
        <v>0</v>
      </c>
      <c r="G101" s="2">
        <v>4</v>
      </c>
      <c r="H101" s="28">
        <v>38533</v>
      </c>
    </row>
    <row r="102" spans="1:8">
      <c r="A102" s="2"/>
      <c r="B102" s="2"/>
      <c r="C102" s="2">
        <v>-2.0000000000000001E-4</v>
      </c>
      <c r="D102" s="2">
        <v>5.0189000000000004</v>
      </c>
      <c r="E102" s="2"/>
      <c r="F102" s="2"/>
      <c r="G102" s="2"/>
      <c r="H102" s="29">
        <v>0.74800925925925921</v>
      </c>
    </row>
    <row r="103" spans="1:8">
      <c r="A103" s="2"/>
      <c r="B103" s="2"/>
      <c r="C103" s="2">
        <v>0</v>
      </c>
      <c r="D103" s="2"/>
      <c r="E103" s="2"/>
      <c r="F103" s="2"/>
      <c r="G103" s="2"/>
      <c r="H103" s="2"/>
    </row>
    <row r="104" spans="1:8">
      <c r="A104" s="2">
        <v>90</v>
      </c>
      <c r="B104" s="2" t="s">
        <v>45</v>
      </c>
      <c r="C104" s="2">
        <v>1.1000000000000001E-3</v>
      </c>
      <c r="D104" s="2">
        <v>16.911200000000001</v>
      </c>
      <c r="E104" s="2"/>
      <c r="F104" s="2">
        <v>1E-4</v>
      </c>
      <c r="G104" s="2">
        <v>12</v>
      </c>
      <c r="H104" s="28">
        <v>38533</v>
      </c>
    </row>
    <row r="105" spans="1:8">
      <c r="A105" s="2"/>
      <c r="B105" s="2"/>
      <c r="C105" s="2">
        <v>-1E-3</v>
      </c>
      <c r="D105" s="2">
        <v>8.4556000000000004</v>
      </c>
      <c r="E105" s="2"/>
      <c r="F105" s="2"/>
      <c r="G105" s="2"/>
      <c r="H105" s="29">
        <v>0.74979166666666675</v>
      </c>
    </row>
    <row r="106" spans="1:8">
      <c r="A106" s="2"/>
      <c r="B106" s="2"/>
      <c r="C106" s="2">
        <v>-6.2979000000000003</v>
      </c>
      <c r="D106" s="2"/>
      <c r="E106" s="2"/>
      <c r="F106" s="2"/>
      <c r="G106" s="2"/>
      <c r="H106" s="2"/>
    </row>
    <row r="107" spans="1:8">
      <c r="A107" s="2">
        <v>92</v>
      </c>
      <c r="B107" s="2" t="s">
        <v>72</v>
      </c>
      <c r="C107" s="2">
        <v>-1E-4</v>
      </c>
      <c r="D107" s="2">
        <v>10.037699999999999</v>
      </c>
      <c r="E107" s="2"/>
      <c r="F107" s="2">
        <v>0</v>
      </c>
      <c r="G107" s="2">
        <v>4</v>
      </c>
      <c r="H107" s="28">
        <v>38533</v>
      </c>
    </row>
    <row r="108" spans="1:8">
      <c r="A108" s="2"/>
      <c r="B108" s="2"/>
      <c r="C108" s="2">
        <v>0</v>
      </c>
      <c r="D108" s="2">
        <v>5.0189000000000004</v>
      </c>
      <c r="E108" s="2"/>
      <c r="F108" s="2"/>
      <c r="G108" s="2"/>
      <c r="H108" s="29">
        <v>0.75306712962962974</v>
      </c>
    </row>
    <row r="109" spans="1:8">
      <c r="A109" s="2"/>
      <c r="B109" s="2"/>
      <c r="C109" s="2">
        <v>0</v>
      </c>
      <c r="D109" s="2"/>
      <c r="E109" s="2"/>
      <c r="F109" s="2"/>
      <c r="G109" s="2"/>
      <c r="H109" s="2"/>
    </row>
    <row r="110" spans="1:8">
      <c r="A110" s="2">
        <v>94</v>
      </c>
      <c r="B110" s="2" t="s">
        <v>178</v>
      </c>
      <c r="C110" s="2">
        <v>0</v>
      </c>
      <c r="D110" s="2"/>
      <c r="E110" s="2"/>
      <c r="F110" s="2">
        <v>0</v>
      </c>
      <c r="G110" s="2">
        <v>1</v>
      </c>
      <c r="H110" s="28">
        <v>38533</v>
      </c>
    </row>
    <row r="111" spans="1:8">
      <c r="A111" s="2"/>
      <c r="B111" s="2"/>
      <c r="C111" s="2">
        <v>0</v>
      </c>
      <c r="D111" s="2"/>
      <c r="E111" s="2"/>
      <c r="F111" s="2"/>
      <c r="G111" s="2"/>
      <c r="H111" s="29">
        <v>0.75440972222222225</v>
      </c>
    </row>
    <row r="112" spans="1:8">
      <c r="A112" s="2"/>
      <c r="B112" s="2"/>
      <c r="C112" s="2">
        <v>2.1577000000000002</v>
      </c>
      <c r="D112" s="2"/>
      <c r="E112" s="2"/>
      <c r="F112" s="2"/>
      <c r="G112" s="2"/>
      <c r="H112" s="2"/>
    </row>
    <row r="113" spans="1:8">
      <c r="A113" s="2">
        <v>95</v>
      </c>
      <c r="B113" s="2" t="s">
        <v>47</v>
      </c>
      <c r="C113" s="2">
        <v>8.9999999999999998E-4</v>
      </c>
      <c r="D113" s="2">
        <v>16.910900000000002</v>
      </c>
      <c r="E113" s="2"/>
      <c r="F113" s="2">
        <v>1E-4</v>
      </c>
      <c r="G113" s="2">
        <v>12</v>
      </c>
      <c r="H113" s="28">
        <v>38533</v>
      </c>
    </row>
    <row r="114" spans="1:8">
      <c r="A114" s="2"/>
      <c r="B114" s="2"/>
      <c r="C114" s="2">
        <v>-8.9999999999999998E-4</v>
      </c>
      <c r="D114" s="2">
        <v>8.4553999999999991</v>
      </c>
      <c r="E114" s="2"/>
      <c r="F114" s="2"/>
      <c r="G114" s="2"/>
      <c r="H114" s="29">
        <v>0.75614583333333341</v>
      </c>
    </row>
    <row r="115" spans="1:8">
      <c r="A115" s="2"/>
      <c r="B115" s="2"/>
      <c r="C115" s="2">
        <v>-6.2976999999999999</v>
      </c>
      <c r="D115" s="2"/>
      <c r="E115" s="2"/>
      <c r="F115" s="2"/>
      <c r="G115" s="2"/>
      <c r="H115" s="2"/>
    </row>
    <row r="116" spans="1:8">
      <c r="A116" s="2">
        <v>96</v>
      </c>
      <c r="B116" s="2" t="s">
        <v>226</v>
      </c>
      <c r="C116" s="2">
        <v>-2.0000000000000001E-4</v>
      </c>
      <c r="D116" s="2">
        <v>10.037800000000001</v>
      </c>
      <c r="E116" s="2"/>
      <c r="F116" s="2">
        <v>1E-4</v>
      </c>
      <c r="G116" s="2">
        <v>4</v>
      </c>
      <c r="H116" s="28">
        <v>38534</v>
      </c>
    </row>
    <row r="117" spans="1:8">
      <c r="A117" s="2"/>
      <c r="B117" s="2"/>
      <c r="C117" s="2">
        <v>-1E-4</v>
      </c>
      <c r="D117" s="2">
        <v>5.0189000000000004</v>
      </c>
      <c r="E117" s="2"/>
      <c r="F117" s="2"/>
      <c r="G117" s="2"/>
      <c r="H117" s="29">
        <v>0.47084490740740742</v>
      </c>
    </row>
    <row r="118" spans="1:8">
      <c r="A118" s="2"/>
      <c r="B118" s="2"/>
      <c r="C118" s="2">
        <v>0</v>
      </c>
      <c r="D118" s="2"/>
      <c r="E118" s="2"/>
      <c r="F118" s="2"/>
      <c r="G118" s="2"/>
      <c r="H118" s="2"/>
    </row>
    <row r="119" spans="1:8">
      <c r="A119" s="2">
        <v>98</v>
      </c>
      <c r="B119" s="2" t="s">
        <v>125</v>
      </c>
      <c r="C119" s="2">
        <v>0</v>
      </c>
      <c r="D119" s="2"/>
      <c r="E119" s="2"/>
      <c r="F119" s="2">
        <v>0</v>
      </c>
      <c r="G119" s="2">
        <v>1</v>
      </c>
      <c r="H119" s="28">
        <v>38534</v>
      </c>
    </row>
    <row r="120" spans="1:8">
      <c r="A120" s="2"/>
      <c r="B120" s="2"/>
      <c r="C120" s="2">
        <v>0</v>
      </c>
      <c r="D120" s="2"/>
      <c r="E120" s="2"/>
      <c r="F120" s="2"/>
      <c r="G120" s="2"/>
      <c r="H120" s="29">
        <v>0.47203703703703703</v>
      </c>
    </row>
    <row r="121" spans="1:8">
      <c r="A121" s="2"/>
      <c r="B121" s="2"/>
      <c r="C121" s="2">
        <v>2.1574</v>
      </c>
      <c r="D121" s="2"/>
      <c r="E121" s="2"/>
      <c r="F121" s="2"/>
      <c r="G121" s="2"/>
      <c r="H121" s="2"/>
    </row>
    <row r="122" spans="1:8">
      <c r="A122" s="2">
        <v>104</v>
      </c>
      <c r="B122" s="2" t="s">
        <v>305</v>
      </c>
      <c r="C122" s="2">
        <v>8.9999999999999998E-4</v>
      </c>
      <c r="D122" s="2">
        <v>16.910499999999999</v>
      </c>
      <c r="E122" s="2"/>
      <c r="F122" s="2">
        <v>1E-4</v>
      </c>
      <c r="G122" s="2">
        <v>12</v>
      </c>
      <c r="H122" s="28">
        <v>38534</v>
      </c>
    </row>
    <row r="123" spans="1:8">
      <c r="A123" s="2"/>
      <c r="B123" s="2"/>
      <c r="C123" s="2">
        <v>-8.9999999999999998E-4</v>
      </c>
      <c r="D123" s="2">
        <v>8.4551999999999996</v>
      </c>
      <c r="E123" s="2"/>
      <c r="F123" s="2"/>
      <c r="G123" s="2"/>
      <c r="H123" s="29">
        <v>0.47520833333333329</v>
      </c>
    </row>
    <row r="124" spans="1:8">
      <c r="A124" s="2"/>
      <c r="B124" s="2"/>
      <c r="C124" s="2">
        <v>-6.2977999999999996</v>
      </c>
      <c r="D124" s="2"/>
      <c r="E124" s="2"/>
      <c r="F124" s="2"/>
      <c r="G124" s="2"/>
      <c r="H124" s="2"/>
    </row>
    <row r="125" spans="1:8">
      <c r="A125" s="2">
        <v>106</v>
      </c>
      <c r="B125" s="2" t="s">
        <v>306</v>
      </c>
      <c r="C125" s="2">
        <v>4.0000000000000002E-4</v>
      </c>
      <c r="D125" s="2">
        <v>16.910299999999999</v>
      </c>
      <c r="E125" s="2"/>
      <c r="F125" s="2">
        <v>1E-4</v>
      </c>
      <c r="G125" s="2">
        <v>13</v>
      </c>
      <c r="H125" s="28">
        <v>38534</v>
      </c>
    </row>
    <row r="126" spans="1:8">
      <c r="A126" s="2"/>
      <c r="B126" s="2"/>
      <c r="C126" s="2">
        <v>-5.9999999999999995E-4</v>
      </c>
      <c r="D126" s="2">
        <v>8.4551999999999996</v>
      </c>
      <c r="E126" s="2"/>
      <c r="F126" s="2"/>
      <c r="G126" s="2"/>
      <c r="H126" s="29">
        <v>0.48181712962962964</v>
      </c>
    </row>
    <row r="127" spans="1:8">
      <c r="A127" s="2"/>
      <c r="B127" s="2"/>
      <c r="C127" s="2">
        <v>-6.2976000000000001</v>
      </c>
      <c r="D127" s="2"/>
      <c r="E127" s="2"/>
      <c r="F127" s="2"/>
      <c r="G127" s="2"/>
      <c r="H127" s="2"/>
    </row>
    <row r="128" spans="1:8">
      <c r="A128" s="2">
        <v>107</v>
      </c>
      <c r="B128" s="2" t="s">
        <v>307</v>
      </c>
      <c r="C128" s="2">
        <v>4.0000000000000002E-4</v>
      </c>
      <c r="D128" s="2">
        <v>16.911100000000001</v>
      </c>
      <c r="E128" s="2"/>
      <c r="F128" s="2">
        <v>1E-4</v>
      </c>
      <c r="G128" s="2">
        <v>12</v>
      </c>
      <c r="H128" s="28">
        <v>38534</v>
      </c>
    </row>
    <row r="129" spans="1:8">
      <c r="A129" s="2"/>
      <c r="B129" s="2"/>
      <c r="C129" s="2">
        <v>-2.9999999999999997E-4</v>
      </c>
      <c r="D129" s="2">
        <v>8.4556000000000004</v>
      </c>
      <c r="E129" s="2"/>
      <c r="F129" s="2"/>
      <c r="G129" s="2"/>
      <c r="H129" s="29">
        <v>0.48408564814814814</v>
      </c>
    </row>
    <row r="130" spans="1:8">
      <c r="A130" s="2"/>
      <c r="B130" s="2"/>
      <c r="C130" s="2">
        <v>-6.2980999999999998</v>
      </c>
      <c r="D130" s="2"/>
      <c r="E130" s="2"/>
      <c r="F130" s="2"/>
      <c r="G130" s="2"/>
      <c r="H130" s="2"/>
    </row>
    <row r="131" spans="1:8">
      <c r="A131" s="2">
        <v>108</v>
      </c>
      <c r="B131" s="2" t="s">
        <v>309</v>
      </c>
      <c r="C131" s="2">
        <v>1E-4</v>
      </c>
      <c r="D131" s="2">
        <v>16.9116</v>
      </c>
      <c r="E131" s="2"/>
      <c r="F131" s="2">
        <v>1E-4</v>
      </c>
      <c r="G131" s="2">
        <v>12</v>
      </c>
      <c r="H131" s="28">
        <v>38534</v>
      </c>
    </row>
    <row r="132" spans="1:8">
      <c r="A132" s="2"/>
      <c r="B132" s="2"/>
      <c r="C132" s="2">
        <v>-4.0000000000000002E-4</v>
      </c>
      <c r="D132" s="2">
        <v>8.4558</v>
      </c>
      <c r="E132" s="2"/>
      <c r="F132" s="2"/>
      <c r="G132" s="2"/>
      <c r="H132" s="29">
        <v>0.48748842592592595</v>
      </c>
    </row>
    <row r="133" spans="1:8">
      <c r="A133" s="2"/>
      <c r="B133" s="2"/>
      <c r="C133" s="2">
        <v>-6.2983000000000002</v>
      </c>
      <c r="D133" s="2"/>
      <c r="E133" s="2"/>
      <c r="F133" s="2"/>
      <c r="G133" s="2"/>
      <c r="H133" s="2"/>
    </row>
    <row r="134" spans="1:8">
      <c r="A134" s="2">
        <v>109</v>
      </c>
      <c r="B134" s="2" t="s">
        <v>272</v>
      </c>
      <c r="C134" s="2">
        <v>-2.0000000000000001E-4</v>
      </c>
      <c r="D134" s="2">
        <v>10.037699999999999</v>
      </c>
      <c r="E134" s="2"/>
      <c r="F134" s="2">
        <v>2.0000000000000001E-4</v>
      </c>
      <c r="G134" s="2">
        <v>4</v>
      </c>
      <c r="H134" s="28">
        <v>38534</v>
      </c>
    </row>
    <row r="135" spans="1:8">
      <c r="A135" s="2"/>
      <c r="B135" s="2"/>
      <c r="C135" s="2">
        <v>-1E-4</v>
      </c>
      <c r="D135" s="2">
        <v>5.0187999999999997</v>
      </c>
      <c r="E135" s="2"/>
      <c r="F135" s="2"/>
      <c r="G135" s="2"/>
      <c r="H135" s="29">
        <v>0.48917824074074073</v>
      </c>
    </row>
    <row r="136" spans="1:8">
      <c r="A136" s="2"/>
      <c r="B136" s="2"/>
      <c r="C136" s="2">
        <v>0</v>
      </c>
      <c r="D136" s="2"/>
      <c r="E136" s="2"/>
      <c r="F136" s="2"/>
      <c r="G136" s="2"/>
      <c r="H136" s="2"/>
    </row>
    <row r="137" spans="1:8">
      <c r="A137" s="2">
        <v>111</v>
      </c>
      <c r="B137" s="2" t="s">
        <v>273</v>
      </c>
      <c r="C137" s="2">
        <v>0</v>
      </c>
      <c r="D137" s="2"/>
      <c r="E137" s="2"/>
      <c r="F137" s="2">
        <v>0</v>
      </c>
      <c r="G137" s="2">
        <v>1</v>
      </c>
      <c r="H137" s="28">
        <v>38534</v>
      </c>
    </row>
    <row r="138" spans="1:8">
      <c r="A138" s="2"/>
      <c r="B138" s="2"/>
      <c r="C138" s="2">
        <v>0</v>
      </c>
      <c r="D138" s="2"/>
      <c r="E138" s="2"/>
      <c r="F138" s="2"/>
      <c r="G138" s="2"/>
      <c r="H138" s="29">
        <v>0.49018518518518522</v>
      </c>
    </row>
    <row r="139" spans="1:8">
      <c r="A139" s="2"/>
      <c r="B139" s="2"/>
      <c r="C139" s="2">
        <v>2.1575000000000002</v>
      </c>
      <c r="D139" s="2"/>
      <c r="E139" s="2"/>
      <c r="F139" s="2"/>
      <c r="G139" s="2"/>
      <c r="H139" s="2"/>
    </row>
    <row r="140" spans="1:8">
      <c r="A140" s="2">
        <v>112</v>
      </c>
      <c r="B140" s="2" t="s">
        <v>376</v>
      </c>
      <c r="C140" s="2">
        <v>0</v>
      </c>
      <c r="D140" s="2"/>
      <c r="E140" s="2"/>
      <c r="F140" s="2">
        <v>0</v>
      </c>
      <c r="G140" s="2">
        <v>1</v>
      </c>
      <c r="H140" s="28">
        <v>38534</v>
      </c>
    </row>
    <row r="141" spans="1:8">
      <c r="A141" s="2"/>
      <c r="B141" s="2"/>
      <c r="C141" s="2">
        <v>0</v>
      </c>
      <c r="D141" s="2"/>
      <c r="E141" s="2"/>
      <c r="F141" s="2"/>
      <c r="G141" s="2"/>
      <c r="H141" s="29">
        <v>0.49928240740740742</v>
      </c>
    </row>
    <row r="142" spans="1:8">
      <c r="A142" s="2"/>
      <c r="B142" s="2"/>
      <c r="C142" s="2">
        <v>2.1576</v>
      </c>
      <c r="D142" s="2"/>
      <c r="E142" s="2"/>
      <c r="F142" s="2"/>
      <c r="G142" s="2"/>
      <c r="H142" s="2"/>
    </row>
    <row r="143" spans="1:8">
      <c r="A143" s="2">
        <v>113</v>
      </c>
      <c r="B143" s="2" t="s">
        <v>377</v>
      </c>
      <c r="C143" s="2">
        <v>0</v>
      </c>
      <c r="D143" s="2"/>
      <c r="E143" s="2"/>
      <c r="F143" s="2">
        <v>0</v>
      </c>
      <c r="G143" s="2">
        <v>1</v>
      </c>
      <c r="H143" s="28">
        <v>38534</v>
      </c>
    </row>
    <row r="144" spans="1:8">
      <c r="A144" s="2"/>
      <c r="B144" s="2"/>
      <c r="C144" s="2">
        <v>0</v>
      </c>
      <c r="D144" s="2"/>
      <c r="E144" s="2"/>
      <c r="F144" s="2"/>
      <c r="G144" s="2"/>
      <c r="H144" s="29">
        <v>0.4997800925925926</v>
      </c>
    </row>
    <row r="145" spans="1:8">
      <c r="A145" s="2"/>
      <c r="B145" s="2"/>
      <c r="C145" s="2">
        <v>2.1576</v>
      </c>
      <c r="D145" s="2"/>
      <c r="E145" s="2"/>
      <c r="F145" s="2"/>
      <c r="G145" s="2"/>
      <c r="H145" s="2"/>
    </row>
    <row r="146" spans="1:8">
      <c r="A146" s="2">
        <v>114</v>
      </c>
      <c r="B146" s="2" t="s">
        <v>378</v>
      </c>
      <c r="C146" s="2">
        <v>0</v>
      </c>
      <c r="D146" s="2"/>
      <c r="E146" s="2"/>
      <c r="F146" s="2">
        <v>0</v>
      </c>
      <c r="G146" s="2">
        <v>1</v>
      </c>
      <c r="H146" s="28">
        <v>38534</v>
      </c>
    </row>
    <row r="147" spans="1:8">
      <c r="A147" s="2"/>
      <c r="B147" s="2"/>
      <c r="C147" s="2">
        <v>0</v>
      </c>
      <c r="D147" s="2"/>
      <c r="E147" s="2"/>
      <c r="F147" s="2"/>
      <c r="G147" s="2"/>
      <c r="H147" s="29">
        <v>1.3888888888888889E-4</v>
      </c>
    </row>
    <row r="148" spans="1:8">
      <c r="A148" s="2"/>
      <c r="B148" s="2"/>
      <c r="C148" s="2">
        <v>2.1575000000000002</v>
      </c>
      <c r="D148" s="2"/>
      <c r="E148" s="2"/>
      <c r="F148" s="2"/>
      <c r="G148" s="2"/>
      <c r="H148" s="2"/>
    </row>
    <row r="149" spans="1:8">
      <c r="A149" s="2">
        <v>115</v>
      </c>
      <c r="B149" s="2" t="s">
        <v>73</v>
      </c>
      <c r="C149" s="2">
        <v>-4.0000000000000002E-4</v>
      </c>
      <c r="D149" s="2">
        <v>10.037800000000001</v>
      </c>
      <c r="E149" s="2"/>
      <c r="F149" s="2">
        <v>1E-4</v>
      </c>
      <c r="G149" s="2">
        <v>4</v>
      </c>
      <c r="H149" s="28">
        <v>38534</v>
      </c>
    </row>
    <row r="150" spans="1:8">
      <c r="A150" s="2"/>
      <c r="B150" s="2"/>
      <c r="C150" s="2">
        <v>1E-4</v>
      </c>
      <c r="D150" s="2">
        <v>5.0189000000000004</v>
      </c>
      <c r="E150" s="2"/>
      <c r="F150" s="2"/>
      <c r="G150" s="2"/>
      <c r="H150" s="29">
        <v>1.1921296296296296E-3</v>
      </c>
    </row>
    <row r="151" spans="1:8">
      <c r="A151" s="2"/>
      <c r="B151" s="2"/>
      <c r="C151" s="2">
        <v>0</v>
      </c>
      <c r="D151" s="2"/>
      <c r="E151" s="2"/>
      <c r="F151" s="2"/>
      <c r="G151" s="2"/>
      <c r="H151" s="2"/>
    </row>
    <row r="152" spans="1:8">
      <c r="A152" s="2">
        <v>116</v>
      </c>
      <c r="B152" s="2" t="s">
        <v>74</v>
      </c>
      <c r="C152" s="2">
        <v>-4.0000000000000002E-4</v>
      </c>
      <c r="D152" s="2">
        <v>10.037699999999999</v>
      </c>
      <c r="E152" s="2"/>
      <c r="F152" s="2">
        <v>1E-4</v>
      </c>
      <c r="G152" s="2">
        <v>4</v>
      </c>
      <c r="H152" s="28">
        <v>38534</v>
      </c>
    </row>
    <row r="153" spans="1:8">
      <c r="A153" s="2"/>
      <c r="B153" s="2"/>
      <c r="C153" s="2">
        <v>0</v>
      </c>
      <c r="D153" s="2">
        <v>5.0189000000000004</v>
      </c>
      <c r="E153" s="2"/>
      <c r="F153" s="2"/>
      <c r="G153" s="2"/>
      <c r="H153" s="29">
        <v>2.1643518518518518E-3</v>
      </c>
    </row>
    <row r="154" spans="1:8">
      <c r="A154" s="2"/>
      <c r="B154" s="2"/>
      <c r="C154" s="2">
        <v>0</v>
      </c>
      <c r="D154" s="2"/>
      <c r="E154" s="2"/>
      <c r="F154" s="2"/>
      <c r="G154" s="2"/>
      <c r="H154" s="2"/>
    </row>
    <row r="155" spans="1:8">
      <c r="A155" s="2">
        <v>117</v>
      </c>
      <c r="B155" s="2" t="s">
        <v>75</v>
      </c>
      <c r="C155" s="2">
        <v>-2.0000000000000001E-4</v>
      </c>
      <c r="D155" s="2">
        <v>10.037699999999999</v>
      </c>
      <c r="E155" s="2"/>
      <c r="F155" s="2">
        <v>1E-4</v>
      </c>
      <c r="G155" s="2">
        <v>4</v>
      </c>
      <c r="H155" s="28">
        <v>38534</v>
      </c>
    </row>
    <row r="156" spans="1:8">
      <c r="A156" s="2"/>
      <c r="B156" s="2"/>
      <c r="C156" s="2">
        <v>0</v>
      </c>
      <c r="D156" s="2">
        <v>5.0187999999999997</v>
      </c>
      <c r="E156" s="2"/>
      <c r="F156" s="2"/>
      <c r="G156" s="2"/>
      <c r="H156" s="29">
        <v>3.0208333333333333E-3</v>
      </c>
    </row>
    <row r="157" spans="1:8">
      <c r="A157" s="2"/>
      <c r="B157" s="2"/>
      <c r="C157" s="2">
        <v>0</v>
      </c>
      <c r="D157" s="2"/>
      <c r="E157" s="2"/>
      <c r="F157" s="2"/>
      <c r="G157" s="2"/>
      <c r="H157" s="2"/>
    </row>
    <row r="158" spans="1:8">
      <c r="A158" s="2">
        <v>118</v>
      </c>
      <c r="B158" s="2" t="s">
        <v>379</v>
      </c>
      <c r="C158" s="2">
        <v>2.0000000000000001E-4</v>
      </c>
      <c r="D158" s="2">
        <v>16.910299999999999</v>
      </c>
      <c r="E158" s="2"/>
      <c r="F158" s="2">
        <v>1E-4</v>
      </c>
      <c r="G158" s="2">
        <v>12</v>
      </c>
      <c r="H158" s="28">
        <v>38534</v>
      </c>
    </row>
    <row r="159" spans="1:8">
      <c r="A159" s="2"/>
      <c r="B159" s="2"/>
      <c r="C159" s="2">
        <v>-2.9999999999999997E-4</v>
      </c>
      <c r="D159" s="2">
        <v>8.4551999999999996</v>
      </c>
      <c r="E159" s="2"/>
      <c r="F159" s="2"/>
      <c r="G159" s="2"/>
      <c r="H159" s="29">
        <v>4.4675925925925933E-3</v>
      </c>
    </row>
    <row r="160" spans="1:8">
      <c r="A160" s="2"/>
      <c r="B160" s="2"/>
      <c r="C160" s="2">
        <v>-6.2976000000000001</v>
      </c>
      <c r="D160" s="2"/>
      <c r="E160" s="2"/>
      <c r="F160" s="2"/>
      <c r="G160" s="2"/>
      <c r="H160" s="2"/>
    </row>
    <row r="161" spans="1:8">
      <c r="A161" s="2">
        <v>119</v>
      </c>
      <c r="B161" s="2" t="s">
        <v>380</v>
      </c>
      <c r="C161" s="2">
        <v>1E-4</v>
      </c>
      <c r="D161" s="2">
        <v>16.911100000000001</v>
      </c>
      <c r="E161" s="2"/>
      <c r="F161" s="2">
        <v>1E-4</v>
      </c>
      <c r="G161" s="2">
        <v>12</v>
      </c>
      <c r="H161" s="28">
        <v>38534</v>
      </c>
    </row>
    <row r="162" spans="1:8">
      <c r="A162" s="2"/>
      <c r="B162" s="2"/>
      <c r="C162" s="2">
        <v>-2.9999999999999997E-4</v>
      </c>
      <c r="D162" s="2">
        <v>8.4556000000000004</v>
      </c>
      <c r="E162" s="2"/>
      <c r="F162" s="2"/>
      <c r="G162" s="2"/>
      <c r="H162" s="29">
        <v>6.3310185185185197E-3</v>
      </c>
    </row>
    <row r="163" spans="1:8">
      <c r="A163" s="2"/>
      <c r="B163" s="2"/>
      <c r="C163" s="2">
        <v>-6.298</v>
      </c>
      <c r="D163" s="2"/>
      <c r="E163" s="2"/>
      <c r="F163" s="2"/>
      <c r="G163" s="2"/>
      <c r="H163" s="2"/>
    </row>
    <row r="164" spans="1:8">
      <c r="A164" s="2">
        <v>120</v>
      </c>
      <c r="B164" s="2" t="s">
        <v>381</v>
      </c>
      <c r="C164" s="2">
        <v>2.0000000000000001E-4</v>
      </c>
      <c r="D164" s="2">
        <v>16.910299999999999</v>
      </c>
      <c r="E164" s="2"/>
      <c r="F164" s="2">
        <v>2.0000000000000001E-4</v>
      </c>
      <c r="G164" s="2">
        <v>12</v>
      </c>
      <c r="H164" s="28">
        <v>38534</v>
      </c>
    </row>
    <row r="165" spans="1:8">
      <c r="A165" s="2"/>
      <c r="B165" s="2"/>
      <c r="C165" s="2">
        <v>-2.9999999999999997E-4</v>
      </c>
      <c r="D165" s="2">
        <v>8.4551999999999996</v>
      </c>
      <c r="E165" s="2"/>
      <c r="F165" s="2"/>
      <c r="G165" s="2"/>
      <c r="H165" s="29">
        <v>7.9629629629629634E-3</v>
      </c>
    </row>
    <row r="166" spans="1:8">
      <c r="A166" s="2"/>
      <c r="B166" s="2"/>
      <c r="C166" s="2">
        <v>-6.2976000000000001</v>
      </c>
      <c r="D166" s="2"/>
      <c r="E166" s="2"/>
      <c r="F166" s="2"/>
      <c r="G166" s="2"/>
      <c r="H166" s="2"/>
    </row>
    <row r="167" spans="1:8">
      <c r="A167" s="2">
        <v>121</v>
      </c>
      <c r="B167" s="2" t="s">
        <v>274</v>
      </c>
      <c r="C167" s="2">
        <v>2.0000000000000001E-4</v>
      </c>
      <c r="D167" s="2">
        <v>16.910699999999999</v>
      </c>
      <c r="E167" s="2"/>
      <c r="F167" s="2">
        <v>1E-4</v>
      </c>
      <c r="G167" s="2">
        <v>12</v>
      </c>
      <c r="H167" s="28">
        <v>38534</v>
      </c>
    </row>
    <row r="168" spans="1:8">
      <c r="A168" s="2"/>
      <c r="B168" s="2"/>
      <c r="C168" s="2">
        <v>-5.0000000000000001E-4</v>
      </c>
      <c r="D168" s="2">
        <v>8.4552999999999994</v>
      </c>
      <c r="E168" s="2"/>
      <c r="F168" s="2"/>
      <c r="G168" s="2"/>
      <c r="H168" s="29">
        <v>3.2037037037037037E-2</v>
      </c>
    </row>
    <row r="169" spans="1:8">
      <c r="A169" s="2"/>
      <c r="B169" s="2"/>
      <c r="C169" s="2">
        <v>-6.2976999999999999</v>
      </c>
      <c r="D169" s="2"/>
      <c r="E169" s="2"/>
      <c r="F169" s="2"/>
      <c r="G169" s="2"/>
      <c r="H169" s="2"/>
    </row>
    <row r="170" spans="1:8">
      <c r="A170" s="2">
        <v>122</v>
      </c>
      <c r="B170" s="2" t="s">
        <v>275</v>
      </c>
      <c r="C170" s="2">
        <v>1E-4</v>
      </c>
      <c r="D170" s="2">
        <v>16.910900000000002</v>
      </c>
      <c r="E170" s="2"/>
      <c r="F170" s="2">
        <v>1E-4</v>
      </c>
      <c r="G170" s="2">
        <v>12</v>
      </c>
      <c r="H170" s="28">
        <v>38534</v>
      </c>
    </row>
    <row r="171" spans="1:8">
      <c r="A171" s="2"/>
      <c r="B171" s="2"/>
      <c r="C171" s="2">
        <v>-5.0000000000000001E-4</v>
      </c>
      <c r="D171" s="2">
        <v>8.4553999999999991</v>
      </c>
      <c r="E171" s="2"/>
      <c r="F171" s="2"/>
      <c r="G171" s="2"/>
      <c r="H171" s="29">
        <v>4.0543981481481479E-2</v>
      </c>
    </row>
    <row r="172" spans="1:8">
      <c r="A172" s="2"/>
      <c r="B172" s="2"/>
      <c r="C172" s="2">
        <v>-6.2977999999999996</v>
      </c>
      <c r="D172" s="2"/>
      <c r="E172" s="2"/>
      <c r="F172" s="2"/>
      <c r="G172" s="2"/>
      <c r="H172" s="2"/>
    </row>
    <row r="173" spans="1:8">
      <c r="A173" s="2">
        <v>123</v>
      </c>
      <c r="B173" s="2" t="s">
        <v>276</v>
      </c>
      <c r="C173" s="2">
        <v>2.0000000000000001E-4</v>
      </c>
      <c r="D173" s="2">
        <v>16.910599999999999</v>
      </c>
      <c r="E173" s="2"/>
      <c r="F173" s="2">
        <v>1E-4</v>
      </c>
      <c r="G173" s="2">
        <v>12</v>
      </c>
      <c r="H173" s="28">
        <v>38534</v>
      </c>
    </row>
    <row r="174" spans="1:8">
      <c r="A174" s="2"/>
      <c r="B174" s="2"/>
      <c r="C174" s="2">
        <v>-2.9999999999999997E-4</v>
      </c>
      <c r="D174" s="2">
        <v>8.4552999999999994</v>
      </c>
      <c r="E174" s="2"/>
      <c r="F174" s="2"/>
      <c r="G174" s="2"/>
      <c r="H174" s="29">
        <v>0.54928240740740741</v>
      </c>
    </row>
    <row r="175" spans="1:8">
      <c r="A175" s="2"/>
      <c r="B175" s="2"/>
      <c r="C175" s="2">
        <v>-6.2976999999999999</v>
      </c>
      <c r="D175" s="2"/>
      <c r="E175" s="2"/>
      <c r="F175" s="2"/>
      <c r="G175" s="2"/>
      <c r="H175" s="2"/>
    </row>
    <row r="176" spans="1:8">
      <c r="A176" s="2">
        <v>124</v>
      </c>
      <c r="B176" s="2" t="s">
        <v>277</v>
      </c>
      <c r="C176" s="2">
        <v>1E-4</v>
      </c>
      <c r="D176" s="2">
        <v>16.911200000000001</v>
      </c>
      <c r="E176" s="2"/>
      <c r="F176" s="2">
        <v>1E-4</v>
      </c>
      <c r="G176" s="2">
        <v>12</v>
      </c>
      <c r="H176" s="28">
        <v>38534</v>
      </c>
    </row>
    <row r="177" spans="1:8">
      <c r="A177" s="2"/>
      <c r="B177" s="2"/>
      <c r="C177" s="2">
        <v>-2.9999999999999997E-4</v>
      </c>
      <c r="D177" s="2">
        <v>8.4556000000000004</v>
      </c>
      <c r="E177" s="2"/>
      <c r="F177" s="2"/>
      <c r="G177" s="2"/>
      <c r="H177" s="29">
        <v>0.55858796296296298</v>
      </c>
    </row>
    <row r="178" spans="1:8">
      <c r="A178" s="2"/>
      <c r="B178" s="2"/>
      <c r="C178" s="2">
        <v>-6.2979000000000003</v>
      </c>
      <c r="D178" s="2"/>
      <c r="E178" s="2"/>
      <c r="F178" s="2"/>
      <c r="G178" s="2"/>
      <c r="H178" s="2"/>
    </row>
    <row r="179" spans="1:8">
      <c r="A179" s="2">
        <v>125</v>
      </c>
      <c r="B179" s="2" t="s">
        <v>278</v>
      </c>
      <c r="C179" s="2">
        <v>2.0000000000000001E-4</v>
      </c>
      <c r="D179" s="2">
        <v>16.910399999999999</v>
      </c>
      <c r="E179" s="2"/>
      <c r="F179" s="2">
        <v>1E-4</v>
      </c>
      <c r="G179" s="2">
        <v>12</v>
      </c>
      <c r="H179" s="28">
        <v>38534</v>
      </c>
    </row>
    <row r="180" spans="1:8">
      <c r="A180" s="2"/>
      <c r="B180" s="2"/>
      <c r="C180" s="2">
        <v>-2.9999999999999997E-4</v>
      </c>
      <c r="D180" s="2">
        <v>8.4551999999999996</v>
      </c>
      <c r="E180" s="2"/>
      <c r="F180" s="2"/>
      <c r="G180" s="2"/>
      <c r="H180" s="29">
        <v>0.56655092592592593</v>
      </c>
    </row>
    <row r="181" spans="1:8">
      <c r="A181" s="2"/>
      <c r="B181" s="2"/>
      <c r="C181" s="2">
        <v>-6.2975000000000003</v>
      </c>
      <c r="D181" s="2"/>
      <c r="E181" s="2"/>
      <c r="F181" s="2"/>
      <c r="G181" s="2"/>
      <c r="H181" s="2"/>
    </row>
    <row r="182" spans="1:8">
      <c r="A182" s="2">
        <v>126</v>
      </c>
      <c r="B182" s="2" t="s">
        <v>279</v>
      </c>
      <c r="C182" s="2">
        <v>2.0000000000000001E-4</v>
      </c>
      <c r="D182" s="2">
        <v>16.911100000000001</v>
      </c>
      <c r="E182" s="2"/>
      <c r="F182" s="2">
        <v>1E-4</v>
      </c>
      <c r="G182" s="2">
        <v>12</v>
      </c>
      <c r="H182" s="28">
        <v>38534</v>
      </c>
    </row>
    <row r="183" spans="1:8">
      <c r="A183" s="2"/>
      <c r="B183" s="2"/>
      <c r="C183" s="2">
        <v>-4.0000000000000002E-4</v>
      </c>
      <c r="D183" s="2">
        <v>8.4556000000000004</v>
      </c>
      <c r="E183" s="2"/>
      <c r="F183" s="2"/>
      <c r="G183" s="2"/>
      <c r="H183" s="29">
        <v>0.57437499999999997</v>
      </c>
    </row>
    <row r="184" spans="1:8">
      <c r="A184" s="2"/>
      <c r="B184" s="2"/>
      <c r="C184" s="2">
        <v>-6.2979000000000003</v>
      </c>
      <c r="D184" s="2"/>
      <c r="E184" s="2"/>
      <c r="F184" s="2"/>
      <c r="G184" s="2"/>
      <c r="H184" s="2"/>
    </row>
    <row r="185" spans="1:8">
      <c r="A185" s="2">
        <v>127</v>
      </c>
      <c r="B185" s="2" t="s">
        <v>83</v>
      </c>
      <c r="C185" s="2">
        <v>2.0000000000000001E-4</v>
      </c>
      <c r="D185" s="2">
        <v>16.910799999999998</v>
      </c>
      <c r="E185" s="2"/>
      <c r="F185" s="2">
        <v>1E-4</v>
      </c>
      <c r="G185" s="2">
        <v>12</v>
      </c>
      <c r="H185" s="28">
        <v>38534</v>
      </c>
    </row>
    <row r="186" spans="1:8">
      <c r="A186" s="2"/>
      <c r="B186" s="2"/>
      <c r="C186" s="2">
        <v>-4.0000000000000002E-4</v>
      </c>
      <c r="D186" s="2">
        <v>8.4553999999999991</v>
      </c>
      <c r="E186" s="2"/>
      <c r="F186" s="2"/>
      <c r="G186" s="2"/>
      <c r="H186" s="29">
        <v>0.57956018518518515</v>
      </c>
    </row>
    <row r="187" spans="1:8">
      <c r="A187" s="2"/>
      <c r="B187" s="2"/>
      <c r="C187" s="2">
        <v>-6.2976999999999999</v>
      </c>
      <c r="D187" s="2"/>
      <c r="E187" s="2"/>
      <c r="F187" s="2"/>
      <c r="G187" s="2"/>
      <c r="H187" s="2"/>
    </row>
    <row r="188" spans="1:8">
      <c r="A188" s="2">
        <v>128</v>
      </c>
      <c r="B188" s="2" t="s">
        <v>81</v>
      </c>
      <c r="C188" s="2">
        <v>-2.0000000000000001E-4</v>
      </c>
      <c r="D188" s="2">
        <v>10.0375</v>
      </c>
      <c r="E188" s="2"/>
      <c r="F188" s="2">
        <v>0</v>
      </c>
      <c r="G188" s="2">
        <v>4</v>
      </c>
      <c r="H188" s="28">
        <v>38534</v>
      </c>
    </row>
    <row r="189" spans="1:8">
      <c r="A189" s="2"/>
      <c r="B189" s="2"/>
      <c r="C189" s="2">
        <v>0</v>
      </c>
      <c r="D189" s="2">
        <v>5.0187999999999997</v>
      </c>
      <c r="E189" s="2"/>
      <c r="F189" s="2"/>
      <c r="G189" s="2"/>
      <c r="H189" s="29">
        <v>0.58078703703703705</v>
      </c>
    </row>
    <row r="190" spans="1:8">
      <c r="A190" s="2"/>
      <c r="B190" s="2"/>
      <c r="C190" s="2">
        <v>0</v>
      </c>
      <c r="D190" s="2"/>
      <c r="E190" s="2"/>
      <c r="F190" s="2"/>
      <c r="G190" s="2"/>
      <c r="H190" s="2"/>
    </row>
    <row r="191" spans="1:8">
      <c r="A191" s="2">
        <v>130</v>
      </c>
      <c r="B191" s="2" t="s">
        <v>82</v>
      </c>
      <c r="C191" s="2">
        <v>0</v>
      </c>
      <c r="D191" s="2"/>
      <c r="E191" s="2"/>
      <c r="F191" s="2">
        <v>0</v>
      </c>
      <c r="G191" s="2">
        <v>1</v>
      </c>
      <c r="H191" s="28">
        <v>38534</v>
      </c>
    </row>
    <row r="192" spans="1:8">
      <c r="A192" s="2"/>
      <c r="B192" s="2"/>
      <c r="C192" s="2">
        <v>0</v>
      </c>
      <c r="D192" s="2"/>
      <c r="E192" s="2"/>
      <c r="F192" s="2"/>
      <c r="G192" s="2"/>
      <c r="H192" s="29">
        <v>0.58204861111111106</v>
      </c>
    </row>
    <row r="193" spans="1:8">
      <c r="A193" s="2"/>
      <c r="B193" s="2"/>
      <c r="C193" s="2">
        <v>2.1577000000000002</v>
      </c>
      <c r="D193" s="2"/>
      <c r="E193" s="2"/>
      <c r="F193" s="2"/>
      <c r="G193" s="2"/>
      <c r="H193" s="2"/>
    </row>
    <row r="194" spans="1:8">
      <c r="A194" s="2">
        <v>131</v>
      </c>
      <c r="B194" s="2" t="s">
        <v>280</v>
      </c>
      <c r="C194" s="2">
        <v>0</v>
      </c>
      <c r="D194" s="2">
        <v>13.2494</v>
      </c>
      <c r="E194" s="2"/>
      <c r="F194" s="2">
        <v>2.9999999999999997E-4</v>
      </c>
      <c r="G194" s="2">
        <v>4</v>
      </c>
      <c r="H194" s="28">
        <v>38534</v>
      </c>
    </row>
    <row r="195" spans="1:8">
      <c r="A195" s="2"/>
      <c r="B195" s="2"/>
      <c r="C195" s="2">
        <v>0</v>
      </c>
      <c r="D195" s="2">
        <v>6.6246999999999998</v>
      </c>
      <c r="E195" s="2"/>
      <c r="F195" s="2"/>
      <c r="G195" s="2"/>
      <c r="H195" s="29">
        <v>0.58283564814814814</v>
      </c>
    </row>
    <row r="196" spans="1:8">
      <c r="A196" s="2"/>
      <c r="B196" s="2"/>
      <c r="C196" s="2">
        <v>0</v>
      </c>
      <c r="D196" s="2"/>
      <c r="E196" s="2"/>
      <c r="F196" s="2"/>
      <c r="G196" s="2"/>
      <c r="H196" s="2"/>
    </row>
    <row r="197" spans="1:8">
      <c r="A197" s="2">
        <v>132</v>
      </c>
      <c r="B197" s="2" t="s">
        <v>281</v>
      </c>
      <c r="C197" s="2">
        <v>-1E-4</v>
      </c>
      <c r="D197" s="2">
        <v>10.037699999999999</v>
      </c>
      <c r="E197" s="2"/>
      <c r="F197" s="2">
        <v>0</v>
      </c>
      <c r="G197" s="2">
        <v>4</v>
      </c>
      <c r="H197" s="28">
        <v>38539</v>
      </c>
    </row>
    <row r="198" spans="1:8">
      <c r="A198" s="2"/>
      <c r="B198" s="2"/>
      <c r="C198" s="2">
        <v>-1E-4</v>
      </c>
      <c r="D198" s="2">
        <v>5.0187999999999997</v>
      </c>
      <c r="E198" s="2"/>
      <c r="F198" s="2"/>
      <c r="G198" s="2"/>
      <c r="H198" s="29">
        <v>0.4755092592592593</v>
      </c>
    </row>
    <row r="199" spans="1:8">
      <c r="A199" s="2"/>
      <c r="B199" s="2"/>
      <c r="C199" s="2">
        <v>0</v>
      </c>
      <c r="D199" s="2"/>
      <c r="E199" s="2"/>
      <c r="F199" s="2"/>
      <c r="G199" s="2"/>
      <c r="H199" s="2"/>
    </row>
    <row r="200" spans="1:8">
      <c r="A200" s="2">
        <v>133</v>
      </c>
      <c r="B200" s="2" t="s">
        <v>282</v>
      </c>
      <c r="C200" s="2">
        <v>0</v>
      </c>
      <c r="D200" s="2"/>
      <c r="E200" s="2"/>
      <c r="F200" s="2">
        <v>0</v>
      </c>
      <c r="G200" s="2">
        <v>1</v>
      </c>
      <c r="H200" s="28">
        <v>38539</v>
      </c>
    </row>
    <row r="201" spans="1:8">
      <c r="A201" s="2"/>
      <c r="B201" s="2"/>
      <c r="C201" s="2">
        <v>0</v>
      </c>
      <c r="D201" s="2"/>
      <c r="E201" s="2"/>
      <c r="F201" s="2"/>
      <c r="G201" s="2"/>
      <c r="H201" s="29">
        <v>0.47702546296296294</v>
      </c>
    </row>
    <row r="202" spans="1:8">
      <c r="A202" s="2"/>
      <c r="B202" s="2"/>
      <c r="C202" s="2">
        <v>2.1576</v>
      </c>
      <c r="D202" s="2"/>
      <c r="E202" s="2"/>
      <c r="F202" s="2"/>
      <c r="G202" s="2"/>
      <c r="H202" s="2"/>
    </row>
    <row r="203" spans="1:8">
      <c r="A203" s="2">
        <v>134</v>
      </c>
      <c r="B203" s="2" t="s">
        <v>354</v>
      </c>
      <c r="C203" s="2">
        <v>2.0000000000000001E-4</v>
      </c>
      <c r="D203" s="2">
        <v>16.911000000000001</v>
      </c>
      <c r="E203" s="2"/>
      <c r="F203" s="2">
        <v>1E-4</v>
      </c>
      <c r="G203" s="2">
        <v>12</v>
      </c>
      <c r="H203" s="28">
        <v>38539</v>
      </c>
    </row>
    <row r="204" spans="1:8">
      <c r="A204" s="2"/>
      <c r="B204" s="2"/>
      <c r="C204" s="2">
        <v>-4.0000000000000002E-4</v>
      </c>
      <c r="D204" s="2">
        <v>8.4555000000000007</v>
      </c>
      <c r="E204" s="2"/>
      <c r="F204" s="2"/>
      <c r="G204" s="2"/>
      <c r="H204" s="29">
        <v>0.47881944444444446</v>
      </c>
    </row>
    <row r="205" spans="1:8">
      <c r="A205" s="2"/>
      <c r="B205" s="2"/>
      <c r="C205" s="2">
        <v>-6.2979000000000003</v>
      </c>
      <c r="D205" s="2"/>
      <c r="E205" s="2"/>
      <c r="F205" s="2"/>
      <c r="G205" s="2"/>
      <c r="H205" s="2"/>
    </row>
    <row r="206" spans="1:8">
      <c r="A206" s="2">
        <v>135</v>
      </c>
      <c r="B206" s="2" t="s">
        <v>355</v>
      </c>
      <c r="C206" s="2">
        <v>-1E-4</v>
      </c>
      <c r="D206" s="2">
        <v>13.2493</v>
      </c>
      <c r="E206" s="2"/>
      <c r="F206" s="2">
        <v>4.0000000000000002E-4</v>
      </c>
      <c r="G206" s="2">
        <v>4</v>
      </c>
      <c r="H206" s="28">
        <v>38539</v>
      </c>
    </row>
    <row r="207" spans="1:8">
      <c r="A207" s="2"/>
      <c r="B207" s="2"/>
      <c r="C207" s="2">
        <v>0</v>
      </c>
      <c r="D207" s="2">
        <v>6.6246999999999998</v>
      </c>
      <c r="E207" s="2"/>
      <c r="F207" s="2"/>
      <c r="G207" s="2"/>
      <c r="H207" s="29">
        <v>0.48006944444444444</v>
      </c>
    </row>
    <row r="208" spans="1:8">
      <c r="A208" s="2"/>
      <c r="B208" s="2"/>
      <c r="C208" s="2">
        <v>0</v>
      </c>
      <c r="D208" s="2"/>
      <c r="E208" s="2"/>
      <c r="F208" s="2"/>
      <c r="G208" s="2"/>
      <c r="H208" s="2"/>
    </row>
    <row r="209" spans="1:8">
      <c r="A209" s="2">
        <v>136</v>
      </c>
      <c r="B209" s="2" t="s">
        <v>183</v>
      </c>
      <c r="C209" s="2">
        <v>-1E-4</v>
      </c>
      <c r="D209" s="2">
        <v>10.0379</v>
      </c>
      <c r="E209" s="2"/>
      <c r="F209" s="2">
        <v>1E-4</v>
      </c>
      <c r="G209" s="2">
        <v>4</v>
      </c>
      <c r="H209" s="28">
        <v>38539</v>
      </c>
    </row>
    <row r="210" spans="1:8">
      <c r="A210" s="2"/>
      <c r="B210" s="2"/>
      <c r="C210" s="2">
        <v>2.0000000000000001E-4</v>
      </c>
      <c r="D210" s="2">
        <v>5.0190000000000001</v>
      </c>
      <c r="E210" s="2"/>
      <c r="F210" s="2"/>
      <c r="G210" s="2"/>
      <c r="H210" s="29">
        <v>2.3958333333333336E-3</v>
      </c>
    </row>
    <row r="211" spans="1:8">
      <c r="A211" s="2"/>
      <c r="B211" s="2"/>
      <c r="C211" s="2">
        <v>0</v>
      </c>
      <c r="D211" s="2"/>
      <c r="E211" s="2"/>
      <c r="F211" s="2"/>
      <c r="G211" s="2"/>
      <c r="H211" s="2"/>
    </row>
    <row r="212" spans="1:8">
      <c r="A212" s="2">
        <v>137</v>
      </c>
      <c r="B212" s="2" t="s">
        <v>184</v>
      </c>
      <c r="C212" s="2">
        <v>0</v>
      </c>
      <c r="D212" s="2"/>
      <c r="E212" s="2"/>
      <c r="F212" s="2">
        <v>0</v>
      </c>
      <c r="G212" s="2">
        <v>1</v>
      </c>
      <c r="H212" s="28">
        <v>38539</v>
      </c>
    </row>
    <row r="213" spans="1:8">
      <c r="A213" s="2"/>
      <c r="B213" s="2"/>
      <c r="C213" s="2">
        <v>0</v>
      </c>
      <c r="D213" s="2"/>
      <c r="E213" s="2"/>
      <c r="F213" s="2"/>
      <c r="G213" s="2"/>
      <c r="H213" s="29">
        <v>3.6689814814814814E-3</v>
      </c>
    </row>
    <row r="214" spans="1:8">
      <c r="A214" s="2"/>
      <c r="B214" s="2"/>
      <c r="C214" s="2">
        <v>2.1573000000000002</v>
      </c>
      <c r="D214" s="2"/>
      <c r="E214" s="2"/>
      <c r="F214" s="2"/>
      <c r="G214" s="2"/>
      <c r="H214" s="2"/>
    </row>
    <row r="215" spans="1:8">
      <c r="A215" s="2">
        <v>142</v>
      </c>
      <c r="B215" s="2" t="s">
        <v>141</v>
      </c>
      <c r="C215" s="2">
        <v>2.0000000000000001E-4</v>
      </c>
      <c r="D215" s="2">
        <v>16.911000000000001</v>
      </c>
      <c r="E215" s="2"/>
      <c r="F215" s="2">
        <v>1E-4</v>
      </c>
      <c r="G215" s="2">
        <v>12</v>
      </c>
      <c r="H215" s="28">
        <v>38539</v>
      </c>
    </row>
    <row r="216" spans="1:8">
      <c r="A216" s="2"/>
      <c r="B216" s="2"/>
      <c r="C216" s="2">
        <v>-2.9999999999999997E-4</v>
      </c>
      <c r="D216" s="2">
        <v>8.4555000000000007</v>
      </c>
      <c r="E216" s="2"/>
      <c r="F216" s="2"/>
      <c r="G216" s="2"/>
      <c r="H216" s="29">
        <v>6.1921296296296299E-3</v>
      </c>
    </row>
    <row r="217" spans="1:8">
      <c r="A217" s="2"/>
      <c r="B217" s="2"/>
      <c r="C217" s="2">
        <v>-6.2983000000000002</v>
      </c>
      <c r="D217" s="2"/>
      <c r="E217" s="2"/>
      <c r="F217" s="2"/>
      <c r="G217" s="2"/>
      <c r="H217" s="2"/>
    </row>
    <row r="218" spans="1:8">
      <c r="A218" s="2">
        <v>143</v>
      </c>
      <c r="B218" s="2" t="s">
        <v>356</v>
      </c>
      <c r="C218" s="2">
        <v>-1E-4</v>
      </c>
      <c r="D218" s="2">
        <v>13.2494</v>
      </c>
      <c r="E218" s="2"/>
      <c r="F218" s="2">
        <v>4.0000000000000002E-4</v>
      </c>
      <c r="G218" s="2">
        <v>4</v>
      </c>
      <c r="H218" s="28">
        <v>38539</v>
      </c>
    </row>
    <row r="219" spans="1:8">
      <c r="A219" s="2"/>
      <c r="B219" s="2"/>
      <c r="C219" s="2">
        <v>0</v>
      </c>
      <c r="D219" s="2">
        <v>6.6246999999999998</v>
      </c>
      <c r="E219" s="2"/>
      <c r="F219" s="2"/>
      <c r="G219" s="2"/>
      <c r="H219" s="29">
        <v>7.037037037037037E-3</v>
      </c>
    </row>
    <row r="220" spans="1:8">
      <c r="C220">
        <v>0</v>
      </c>
    </row>
  </sheetData>
  <sheetCalcPr fullCalcOnLoad="1"/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4:F154"/>
  <sheetViews>
    <sheetView topLeftCell="A130" workbookViewId="0">
      <selection activeCell="D3" sqref="D3"/>
    </sheetView>
  </sheetViews>
  <sheetFormatPr baseColWidth="10" defaultRowHeight="13"/>
  <cols>
    <col min="1" max="1" width="4" customWidth="1"/>
    <col min="2" max="2" width="17.140625" bestFit="1" customWidth="1"/>
    <col min="3" max="3" width="8" customWidth="1"/>
    <col min="4" max="4" width="7" customWidth="1"/>
    <col min="5" max="5" width="13.5703125" customWidth="1"/>
    <col min="6" max="6" width="7" customWidth="1"/>
  </cols>
  <sheetData>
    <row r="4" spans="1:6" ht="15">
      <c r="A4" s="1" t="s">
        <v>332</v>
      </c>
      <c r="B4" s="1" t="s">
        <v>333</v>
      </c>
      <c r="C4" s="1" t="s">
        <v>334</v>
      </c>
      <c r="D4" s="1" t="s">
        <v>335</v>
      </c>
      <c r="E4" s="1" t="s">
        <v>336</v>
      </c>
      <c r="F4" s="1" t="s">
        <v>337</v>
      </c>
    </row>
    <row r="5" spans="1:6">
      <c r="A5" s="2">
        <v>1</v>
      </c>
      <c r="B5" s="2" t="s">
        <v>102</v>
      </c>
      <c r="C5" s="2">
        <v>3.5099999999999999E-2</v>
      </c>
      <c r="D5" s="2"/>
      <c r="E5" s="2">
        <v>0</v>
      </c>
      <c r="F5" s="2">
        <v>4.0000000000000002E-4</v>
      </c>
    </row>
    <row r="6" spans="1:6">
      <c r="A6" s="2"/>
      <c r="B6" s="2"/>
      <c r="C6" s="2">
        <v>3.6200000000000003E-2</v>
      </c>
      <c r="D6" s="2"/>
      <c r="E6" s="2">
        <v>90</v>
      </c>
      <c r="F6" s="2"/>
    </row>
    <row r="7" spans="1:6">
      <c r="A7" s="2"/>
      <c r="B7" s="2"/>
      <c r="C7" s="2">
        <v>0</v>
      </c>
      <c r="D7" s="2"/>
      <c r="E7" s="2">
        <v>0</v>
      </c>
      <c r="F7" s="2"/>
    </row>
    <row r="8" spans="1:6">
      <c r="A8" s="2">
        <v>2</v>
      </c>
      <c r="B8" s="2" t="s">
        <v>103</v>
      </c>
      <c r="C8" s="2">
        <v>3.5099999999999999E-2</v>
      </c>
      <c r="D8" s="2"/>
      <c r="E8" s="2"/>
      <c r="F8" s="2">
        <v>0</v>
      </c>
    </row>
    <row r="9" spans="1:6">
      <c r="A9" s="2"/>
      <c r="B9" s="2"/>
      <c r="C9" s="2">
        <v>3.6200000000000003E-2</v>
      </c>
      <c r="D9" s="2"/>
      <c r="E9" s="2"/>
      <c r="F9" s="2"/>
    </row>
    <row r="10" spans="1:6">
      <c r="A10" s="2"/>
      <c r="B10" s="2"/>
      <c r="C10" s="2">
        <v>0</v>
      </c>
      <c r="D10" s="2"/>
      <c r="E10" s="2"/>
      <c r="F10" s="2"/>
    </row>
    <row r="11" spans="1:6">
      <c r="A11" s="2">
        <v>3</v>
      </c>
      <c r="B11" s="2" t="s">
        <v>104</v>
      </c>
      <c r="C11" s="2">
        <v>0</v>
      </c>
      <c r="D11" s="2">
        <v>9.7494999999999994</v>
      </c>
      <c r="E11" s="2"/>
      <c r="F11" s="2">
        <v>2.0000000000000001E-4</v>
      </c>
    </row>
    <row r="12" spans="1:6">
      <c r="A12" s="2"/>
      <c r="B12" s="2"/>
      <c r="C12" s="2">
        <v>0</v>
      </c>
      <c r="D12" s="2">
        <v>4.8746999999999998</v>
      </c>
      <c r="E12" s="2"/>
      <c r="F12" s="2"/>
    </row>
    <row r="13" spans="1:6">
      <c r="A13" s="2"/>
      <c r="B13" s="2"/>
      <c r="C13" s="2">
        <v>0</v>
      </c>
      <c r="D13" s="2"/>
      <c r="E13" s="2"/>
      <c r="F13" s="2"/>
    </row>
    <row r="14" spans="1:6">
      <c r="A14" s="2">
        <v>4</v>
      </c>
      <c r="B14" s="2" t="s">
        <v>283</v>
      </c>
      <c r="C14" s="2">
        <v>0</v>
      </c>
      <c r="D14" s="2">
        <v>0.25069999999999998</v>
      </c>
      <c r="E14" s="2"/>
      <c r="F14" s="2">
        <v>1E-4</v>
      </c>
    </row>
    <row r="15" spans="1:6">
      <c r="A15" s="2"/>
      <c r="B15" s="2"/>
      <c r="C15" s="2">
        <v>-10</v>
      </c>
      <c r="D15" s="2">
        <v>0.12529999999999999</v>
      </c>
      <c r="E15" s="2"/>
      <c r="F15" s="2"/>
    </row>
    <row r="16" spans="1:6">
      <c r="A16" s="2"/>
      <c r="B16" s="2"/>
      <c r="C16" s="2">
        <v>0</v>
      </c>
      <c r="D16" s="2"/>
      <c r="E16" s="2"/>
      <c r="F16" s="2"/>
    </row>
    <row r="17" spans="1:6">
      <c r="A17" s="2">
        <v>5</v>
      </c>
      <c r="B17" s="2" t="s">
        <v>284</v>
      </c>
      <c r="C17" s="2">
        <v>0</v>
      </c>
      <c r="D17" s="2"/>
      <c r="E17" s="2">
        <v>270</v>
      </c>
      <c r="F17" s="2">
        <v>0</v>
      </c>
    </row>
    <row r="18" spans="1:6">
      <c r="A18" s="2"/>
      <c r="B18" s="2"/>
      <c r="C18" s="2">
        <v>-5</v>
      </c>
      <c r="D18" s="2"/>
      <c r="E18" s="2">
        <v>180.00020000000001</v>
      </c>
      <c r="F18" s="2"/>
    </row>
    <row r="19" spans="1:6">
      <c r="A19" s="2"/>
      <c r="B19" s="2"/>
      <c r="C19" s="2">
        <v>0</v>
      </c>
      <c r="D19" s="2"/>
      <c r="E19" s="2">
        <v>180</v>
      </c>
      <c r="F19" s="2"/>
    </row>
    <row r="20" spans="1:6">
      <c r="A20" s="2">
        <v>6</v>
      </c>
      <c r="B20" s="2" t="s">
        <v>285</v>
      </c>
      <c r="C20" s="2">
        <v>3.5099999999999999E-2</v>
      </c>
      <c r="D20" s="2"/>
      <c r="E20" s="2">
        <v>0</v>
      </c>
      <c r="F20" s="2">
        <v>0</v>
      </c>
    </row>
    <row r="21" spans="1:6">
      <c r="A21" s="2"/>
      <c r="B21" s="2"/>
      <c r="C21" s="2">
        <v>3.6200000000000003E-2</v>
      </c>
      <c r="D21" s="2"/>
      <c r="E21" s="2">
        <v>90</v>
      </c>
      <c r="F21" s="2"/>
    </row>
    <row r="22" spans="1:6">
      <c r="A22" s="2"/>
      <c r="B22" s="2"/>
      <c r="C22" s="2">
        <v>0</v>
      </c>
      <c r="D22" s="2"/>
      <c r="E22" s="2">
        <v>0</v>
      </c>
      <c r="F22" s="2"/>
    </row>
    <row r="23" spans="1:6">
      <c r="A23" s="2">
        <v>7</v>
      </c>
      <c r="B23" s="2" t="s">
        <v>286</v>
      </c>
      <c r="C23" s="2">
        <v>0</v>
      </c>
      <c r="D23" s="2"/>
      <c r="E23" s="2">
        <v>270</v>
      </c>
      <c r="F23" s="2">
        <v>0</v>
      </c>
    </row>
    <row r="24" spans="1:6">
      <c r="A24" s="2"/>
      <c r="B24" s="2"/>
      <c r="C24" s="2">
        <v>-5</v>
      </c>
      <c r="D24" s="2"/>
      <c r="E24" s="2">
        <v>180.00020000000001</v>
      </c>
      <c r="F24" s="2"/>
    </row>
    <row r="25" spans="1:6">
      <c r="A25" s="2"/>
      <c r="B25" s="2"/>
      <c r="C25" s="2">
        <v>0</v>
      </c>
      <c r="D25" s="2"/>
      <c r="E25" s="2">
        <v>180</v>
      </c>
      <c r="F25" s="2"/>
    </row>
    <row r="26" spans="1:6">
      <c r="A26" s="2">
        <v>8</v>
      </c>
      <c r="B26" s="2" t="s">
        <v>287</v>
      </c>
      <c r="C26" s="2">
        <v>0</v>
      </c>
      <c r="D26" s="2"/>
      <c r="E26" s="2"/>
      <c r="F26" s="2">
        <v>0</v>
      </c>
    </row>
    <row r="27" spans="1:6">
      <c r="A27" s="2"/>
      <c r="B27" s="2"/>
      <c r="C27" s="2">
        <v>0</v>
      </c>
      <c r="D27" s="2"/>
      <c r="E27" s="2"/>
      <c r="F27" s="2"/>
    </row>
    <row r="28" spans="1:6">
      <c r="A28" s="2"/>
      <c r="B28" s="2"/>
      <c r="C28" s="2">
        <v>0</v>
      </c>
      <c r="D28" s="2"/>
      <c r="E28" s="2"/>
      <c r="F28" s="2"/>
    </row>
    <row r="29" spans="1:6">
      <c r="A29" s="2">
        <v>18</v>
      </c>
      <c r="B29" s="2" t="s">
        <v>289</v>
      </c>
      <c r="C29" s="2">
        <v>1E-4</v>
      </c>
      <c r="D29" s="2">
        <v>7.4859</v>
      </c>
      <c r="E29" s="2"/>
      <c r="F29" s="2">
        <v>4.0000000000000002E-4</v>
      </c>
    </row>
    <row r="30" spans="1:6">
      <c r="A30" s="2"/>
      <c r="B30" s="2"/>
      <c r="C30" s="2">
        <v>-2.0000000000000001E-4</v>
      </c>
      <c r="D30" s="2">
        <v>3.7429999999999999</v>
      </c>
      <c r="E30" s="2"/>
      <c r="F30" s="2"/>
    </row>
    <row r="31" spans="1:6">
      <c r="A31" s="2"/>
      <c r="B31" s="2"/>
      <c r="C31" s="2">
        <v>0</v>
      </c>
      <c r="D31" s="2"/>
      <c r="E31" s="2"/>
      <c r="F31" s="2"/>
    </row>
    <row r="32" spans="1:6">
      <c r="A32" s="2">
        <v>20</v>
      </c>
      <c r="B32" s="2" t="s">
        <v>290</v>
      </c>
      <c r="C32" s="2">
        <v>5.7000000000000002E-3</v>
      </c>
      <c r="D32" s="2"/>
      <c r="E32" s="2">
        <v>100.4568</v>
      </c>
      <c r="F32" s="2">
        <v>2.9999999999999997E-4</v>
      </c>
    </row>
    <row r="33" spans="1:6">
      <c r="A33" s="2"/>
      <c r="B33" s="2"/>
      <c r="C33" s="2">
        <v>-0.14180000000000001</v>
      </c>
      <c r="D33" s="2"/>
      <c r="E33" s="2">
        <v>89.999200000000002</v>
      </c>
      <c r="F33" s="2"/>
    </row>
    <row r="34" spans="1:6">
      <c r="A34" s="2"/>
      <c r="B34" s="2"/>
      <c r="C34" s="2">
        <v>-1.3393999999999999</v>
      </c>
      <c r="D34" s="2"/>
      <c r="E34" s="2">
        <v>359.99990000000003</v>
      </c>
      <c r="F34" s="2"/>
    </row>
    <row r="35" spans="1:6">
      <c r="A35" s="2">
        <v>21</v>
      </c>
      <c r="B35" s="2" t="s">
        <v>291</v>
      </c>
      <c r="C35" s="2">
        <v>-4.7600000000000003E-2</v>
      </c>
      <c r="D35" s="2"/>
      <c r="E35" s="2">
        <v>75.877300000000005</v>
      </c>
      <c r="F35" s="2">
        <v>5.0000000000000001E-4</v>
      </c>
    </row>
    <row r="36" spans="1:6">
      <c r="A36" s="2"/>
      <c r="B36" s="2"/>
      <c r="C36" s="2">
        <v>1.47E-2</v>
      </c>
      <c r="D36" s="2"/>
      <c r="E36" s="2">
        <v>89.999300000000005</v>
      </c>
      <c r="F36" s="2"/>
    </row>
    <row r="37" spans="1:6">
      <c r="A37" s="2"/>
      <c r="B37" s="2"/>
      <c r="C37" s="2">
        <v>1.2503</v>
      </c>
      <c r="D37" s="2"/>
      <c r="E37" s="2">
        <v>2.0000000000000001E-4</v>
      </c>
      <c r="F37" s="2"/>
    </row>
    <row r="38" spans="1:6">
      <c r="A38" s="2">
        <v>22</v>
      </c>
      <c r="B38" s="2" t="s">
        <v>292</v>
      </c>
      <c r="C38" s="2">
        <v>2.9999999999999997E-4</v>
      </c>
      <c r="D38" s="2">
        <v>9.7493999999999996</v>
      </c>
      <c r="E38" s="2"/>
      <c r="F38" s="2">
        <v>2.9999999999999997E-4</v>
      </c>
    </row>
    <row r="39" spans="1:6">
      <c r="A39" s="2"/>
      <c r="B39" s="2"/>
      <c r="C39" s="2">
        <v>1E-4</v>
      </c>
      <c r="D39" s="2">
        <v>4.8746999999999998</v>
      </c>
      <c r="E39" s="2"/>
      <c r="F39" s="2"/>
    </row>
    <row r="40" spans="1:6">
      <c r="A40" s="2"/>
      <c r="B40" s="2"/>
      <c r="C40" s="2">
        <v>0</v>
      </c>
      <c r="D40" s="2"/>
      <c r="E40" s="2"/>
      <c r="F40" s="2"/>
    </row>
    <row r="41" spans="1:6">
      <c r="A41" s="2">
        <v>52</v>
      </c>
      <c r="B41" s="2" t="s">
        <v>158</v>
      </c>
      <c r="C41" s="2">
        <v>0</v>
      </c>
      <c r="D41" s="2"/>
      <c r="E41" s="2"/>
      <c r="F41" s="2">
        <v>0</v>
      </c>
    </row>
    <row r="42" spans="1:6">
      <c r="A42" s="2"/>
      <c r="B42" s="2"/>
      <c r="C42" s="2">
        <v>0</v>
      </c>
      <c r="D42" s="2"/>
      <c r="E42" s="2"/>
      <c r="F42" s="2"/>
    </row>
    <row r="43" spans="1:6">
      <c r="A43" s="2"/>
      <c r="B43" s="2"/>
      <c r="C43" s="2">
        <v>1.0527</v>
      </c>
      <c r="D43" s="2"/>
      <c r="E43" s="2"/>
      <c r="F43" s="2"/>
    </row>
    <row r="44" spans="1:6">
      <c r="A44" s="2">
        <v>53</v>
      </c>
      <c r="B44" s="2" t="s">
        <v>68</v>
      </c>
      <c r="C44" s="2">
        <v>1.9599999999999999E-2</v>
      </c>
      <c r="D44" s="2"/>
      <c r="E44" s="2">
        <v>275.21960000000001</v>
      </c>
      <c r="F44" s="2">
        <v>0</v>
      </c>
    </row>
    <row r="45" spans="1:6">
      <c r="A45" s="2"/>
      <c r="B45" s="2"/>
      <c r="C45" s="2">
        <v>0.1341</v>
      </c>
      <c r="D45" s="2"/>
      <c r="E45" s="2">
        <v>90.002099999999999</v>
      </c>
      <c r="F45" s="2"/>
    </row>
    <row r="46" spans="1:6">
      <c r="A46" s="2"/>
      <c r="B46" s="2"/>
      <c r="C46" s="2">
        <v>1.0523</v>
      </c>
      <c r="D46" s="2"/>
      <c r="E46" s="2">
        <v>2.0000000000000001E-4</v>
      </c>
      <c r="F46" s="2"/>
    </row>
    <row r="47" spans="1:6">
      <c r="A47" s="2">
        <v>54</v>
      </c>
      <c r="B47" s="2" t="s">
        <v>67</v>
      </c>
      <c r="C47" s="2">
        <v>-2.9999999999999997E-4</v>
      </c>
      <c r="D47" s="2">
        <v>7.6097999999999999</v>
      </c>
      <c r="E47" s="2"/>
      <c r="F47" s="2">
        <v>1E-4</v>
      </c>
    </row>
    <row r="48" spans="1:6">
      <c r="A48" s="2"/>
      <c r="B48" s="2"/>
      <c r="C48" s="2">
        <v>0</v>
      </c>
      <c r="D48" s="2">
        <v>3.8048999999999999</v>
      </c>
      <c r="E48" s="2"/>
      <c r="F48" s="2"/>
    </row>
    <row r="49" spans="1:6">
      <c r="A49" s="2"/>
      <c r="B49" s="2"/>
      <c r="C49" s="2">
        <v>0</v>
      </c>
      <c r="D49" s="2"/>
      <c r="E49" s="2"/>
      <c r="F49" s="2"/>
    </row>
    <row r="50" spans="1:6">
      <c r="A50" s="2">
        <v>55</v>
      </c>
      <c r="B50" s="2" t="s">
        <v>41</v>
      </c>
      <c r="C50" s="2">
        <v>0.11210000000000001</v>
      </c>
      <c r="D50" s="2"/>
      <c r="E50" s="2">
        <v>36.662300000000002</v>
      </c>
      <c r="F50" s="2">
        <v>4.0000000000000002E-4</v>
      </c>
    </row>
    <row r="51" spans="1:6">
      <c r="A51" s="2"/>
      <c r="B51" s="2"/>
      <c r="C51" s="2">
        <v>2.3099999999999999E-2</v>
      </c>
      <c r="D51" s="2"/>
      <c r="E51" s="2">
        <v>89.999899999999997</v>
      </c>
      <c r="F51" s="2"/>
    </row>
    <row r="52" spans="1:6">
      <c r="A52" s="2"/>
      <c r="B52" s="2"/>
      <c r="C52" s="2">
        <v>-2.0000000000000001E-4</v>
      </c>
      <c r="D52" s="2"/>
      <c r="E52" s="2">
        <v>2.0000000000000001E-4</v>
      </c>
      <c r="F52" s="2"/>
    </row>
    <row r="53" spans="1:6">
      <c r="A53" s="2">
        <v>56</v>
      </c>
      <c r="B53" s="2" t="s">
        <v>42</v>
      </c>
      <c r="C53" s="2">
        <v>-1E-4</v>
      </c>
      <c r="D53" s="2">
        <v>9.7492000000000001</v>
      </c>
      <c r="E53" s="2"/>
      <c r="F53" s="2">
        <v>4.0000000000000002E-4</v>
      </c>
    </row>
    <row r="54" spans="1:6">
      <c r="A54" s="2"/>
      <c r="B54" s="2"/>
      <c r="C54" s="2">
        <v>1E-4</v>
      </c>
      <c r="D54" s="2">
        <v>4.8746</v>
      </c>
      <c r="E54" s="2"/>
      <c r="F54" s="2"/>
    </row>
    <row r="55" spans="1:6">
      <c r="A55" s="2"/>
      <c r="B55" s="2"/>
      <c r="C55" s="2">
        <v>0</v>
      </c>
      <c r="D55" s="2"/>
      <c r="E55" s="2"/>
      <c r="F55" s="2"/>
    </row>
    <row r="56" spans="1:6">
      <c r="A56" s="2">
        <v>57</v>
      </c>
      <c r="B56" s="2" t="s">
        <v>44</v>
      </c>
      <c r="C56" s="2">
        <v>4.7999999999999996E-3</v>
      </c>
      <c r="D56" s="2"/>
      <c r="E56" s="2">
        <v>104.6275</v>
      </c>
      <c r="F56" s="2">
        <v>2.9999999999999997E-4</v>
      </c>
    </row>
    <row r="57" spans="1:6">
      <c r="A57" s="2"/>
      <c r="B57" s="2"/>
      <c r="C57" s="2">
        <v>2.0799999999999999E-2</v>
      </c>
      <c r="D57" s="2"/>
      <c r="E57" s="2">
        <v>89.999300000000005</v>
      </c>
      <c r="F57" s="2"/>
    </row>
    <row r="58" spans="1:6">
      <c r="A58" s="2"/>
      <c r="B58" s="2"/>
      <c r="C58" s="2">
        <v>1.25</v>
      </c>
      <c r="D58" s="2"/>
      <c r="E58" s="2">
        <v>359.99979999999999</v>
      </c>
      <c r="F58" s="2"/>
    </row>
    <row r="59" spans="1:6">
      <c r="A59" s="2">
        <v>58</v>
      </c>
      <c r="B59" s="2" t="s">
        <v>43</v>
      </c>
      <c r="C59" s="2">
        <v>2.0000000000000001E-4</v>
      </c>
      <c r="D59" s="2">
        <v>9.7493999999999996</v>
      </c>
      <c r="E59" s="2"/>
      <c r="F59" s="2">
        <v>2.0000000000000001E-4</v>
      </c>
    </row>
    <row r="60" spans="1:6">
      <c r="A60" s="2"/>
      <c r="B60" s="2"/>
      <c r="C60" s="2">
        <v>1E-4</v>
      </c>
      <c r="D60" s="2">
        <v>4.8746999999999998</v>
      </c>
      <c r="E60" s="2"/>
      <c r="F60" s="2"/>
    </row>
    <row r="61" spans="1:6">
      <c r="A61" s="2"/>
      <c r="B61" s="2"/>
      <c r="C61" s="2">
        <v>0</v>
      </c>
      <c r="D61" s="2"/>
      <c r="E61" s="2"/>
      <c r="F61" s="2"/>
    </row>
    <row r="62" spans="1:6">
      <c r="A62" s="2">
        <v>62</v>
      </c>
      <c r="B62" s="2" t="s">
        <v>69</v>
      </c>
      <c r="C62" s="2">
        <v>2.9999999999999997E-4</v>
      </c>
      <c r="D62" s="2">
        <v>7.6131000000000002</v>
      </c>
      <c r="E62" s="2"/>
      <c r="F62" s="2">
        <v>1E-4</v>
      </c>
    </row>
    <row r="63" spans="1:6">
      <c r="A63" s="2"/>
      <c r="B63" s="2"/>
      <c r="C63" s="2">
        <v>2.0000000000000001E-4</v>
      </c>
      <c r="D63" s="2">
        <v>3.8065000000000002</v>
      </c>
      <c r="E63" s="2"/>
      <c r="F63" s="2"/>
    </row>
    <row r="64" spans="1:6">
      <c r="A64" s="2"/>
      <c r="B64" s="2"/>
      <c r="C64" s="2">
        <v>0</v>
      </c>
      <c r="D64" s="2"/>
      <c r="E64" s="2"/>
      <c r="F64" s="2"/>
    </row>
    <row r="65" spans="1:6">
      <c r="A65" s="2">
        <v>79</v>
      </c>
      <c r="B65" s="2" t="s">
        <v>206</v>
      </c>
      <c r="C65" s="2">
        <v>-4.9500000000000002E-2</v>
      </c>
      <c r="D65" s="2"/>
      <c r="E65" s="2">
        <v>245.44829999999999</v>
      </c>
      <c r="F65" s="2">
        <v>0</v>
      </c>
    </row>
    <row r="66" spans="1:6">
      <c r="A66" s="2"/>
      <c r="B66" s="2"/>
      <c r="C66" s="2">
        <v>7.0199999999999999E-2</v>
      </c>
      <c r="D66" s="2"/>
      <c r="E66" s="2">
        <v>90.003500000000003</v>
      </c>
      <c r="F66" s="2"/>
    </row>
    <row r="67" spans="1:6">
      <c r="A67" s="2"/>
      <c r="B67" s="2"/>
      <c r="C67" s="2">
        <v>1.0501</v>
      </c>
      <c r="D67" s="2"/>
      <c r="E67" s="2">
        <v>359.9984</v>
      </c>
      <c r="F67" s="2"/>
    </row>
    <row r="68" spans="1:6">
      <c r="A68" s="2">
        <v>81</v>
      </c>
      <c r="B68" s="2" t="s">
        <v>70</v>
      </c>
      <c r="C68" s="2">
        <v>0</v>
      </c>
      <c r="D68" s="2">
        <v>7.6131000000000002</v>
      </c>
      <c r="E68" s="2"/>
      <c r="F68" s="2">
        <v>1E-4</v>
      </c>
    </row>
    <row r="69" spans="1:6">
      <c r="A69" s="2"/>
      <c r="B69" s="2"/>
      <c r="C69" s="2">
        <v>2.9999999999999997E-4</v>
      </c>
      <c r="D69" s="2">
        <v>3.8066</v>
      </c>
      <c r="E69" s="2"/>
      <c r="F69" s="2"/>
    </row>
    <row r="70" spans="1:6">
      <c r="A70" s="2"/>
      <c r="B70" s="2"/>
      <c r="C70" s="2">
        <v>0</v>
      </c>
      <c r="D70" s="2"/>
      <c r="E70" s="2"/>
      <c r="F70" s="2"/>
    </row>
    <row r="71" spans="1:6">
      <c r="A71" s="2">
        <v>83</v>
      </c>
      <c r="B71" s="2" t="s">
        <v>211</v>
      </c>
      <c r="C71" s="2">
        <v>1.67E-2</v>
      </c>
      <c r="D71" s="2"/>
      <c r="E71" s="2">
        <v>241.30539999999999</v>
      </c>
      <c r="F71" s="2">
        <v>0</v>
      </c>
    </row>
    <row r="72" spans="1:6">
      <c r="A72" s="2"/>
      <c r="B72" s="2"/>
      <c r="C72" s="2">
        <v>0.1166</v>
      </c>
      <c r="D72" s="2"/>
      <c r="E72" s="2">
        <v>90.003100000000003</v>
      </c>
      <c r="F72" s="2"/>
    </row>
    <row r="73" spans="1:6">
      <c r="A73" s="2"/>
      <c r="B73" s="2"/>
      <c r="C73" s="2">
        <v>1.0501</v>
      </c>
      <c r="D73" s="2"/>
      <c r="E73" s="2">
        <v>359.99829999999997</v>
      </c>
      <c r="F73" s="2"/>
    </row>
    <row r="74" spans="1:6">
      <c r="A74" s="2">
        <v>109</v>
      </c>
      <c r="B74" s="2" t="s">
        <v>169</v>
      </c>
      <c r="C74" s="2">
        <v>0</v>
      </c>
      <c r="D74" s="2"/>
      <c r="E74" s="2"/>
      <c r="F74" s="2">
        <v>0</v>
      </c>
    </row>
    <row r="75" spans="1:6">
      <c r="A75" s="2"/>
      <c r="B75" s="2"/>
      <c r="C75" s="2">
        <v>-1E-4</v>
      </c>
      <c r="D75" s="2"/>
      <c r="E75" s="2"/>
      <c r="F75" s="2"/>
    </row>
    <row r="76" spans="1:6">
      <c r="A76" s="2"/>
      <c r="B76" s="2"/>
      <c r="C76" s="2">
        <v>1.0527</v>
      </c>
      <c r="D76" s="2"/>
      <c r="E76" s="2"/>
      <c r="F76" s="2"/>
    </row>
    <row r="77" spans="1:6">
      <c r="A77" s="2">
        <v>113</v>
      </c>
      <c r="B77" s="2" t="s">
        <v>225</v>
      </c>
      <c r="C77" s="2">
        <v>3.2099999999999997E-2</v>
      </c>
      <c r="D77" s="2"/>
      <c r="E77" s="2">
        <v>212.60890000000001</v>
      </c>
      <c r="F77" s="2">
        <v>1E-4</v>
      </c>
    </row>
    <row r="78" spans="1:6">
      <c r="A78" s="2"/>
      <c r="B78" s="2"/>
      <c r="C78" s="2">
        <v>0.2185</v>
      </c>
      <c r="D78" s="2"/>
      <c r="E78" s="2">
        <v>90.001099999999994</v>
      </c>
      <c r="F78" s="2"/>
    </row>
    <row r="79" spans="1:6">
      <c r="A79" s="2"/>
      <c r="B79" s="2"/>
      <c r="C79" s="2">
        <v>1.0527</v>
      </c>
      <c r="D79" s="2"/>
      <c r="E79" s="2">
        <v>359.9982</v>
      </c>
      <c r="F79" s="2"/>
    </row>
    <row r="80" spans="1:6">
      <c r="A80" s="2">
        <v>114</v>
      </c>
      <c r="B80" s="2" t="s">
        <v>71</v>
      </c>
      <c r="C80" s="2">
        <v>0</v>
      </c>
      <c r="D80" s="2">
        <v>7.6130000000000004</v>
      </c>
      <c r="E80" s="2"/>
      <c r="F80" s="2">
        <v>1E-4</v>
      </c>
    </row>
    <row r="81" spans="1:6">
      <c r="A81" s="2"/>
      <c r="B81" s="2"/>
      <c r="C81" s="2">
        <v>2.0000000000000001E-4</v>
      </c>
      <c r="D81" s="2">
        <v>3.8065000000000002</v>
      </c>
      <c r="E81" s="2"/>
      <c r="F81" s="2"/>
    </row>
    <row r="82" spans="1:6">
      <c r="A82" s="2"/>
      <c r="B82" s="2"/>
      <c r="C82" s="2">
        <v>0</v>
      </c>
      <c r="D82" s="2"/>
      <c r="E82" s="2"/>
      <c r="F82" s="2"/>
    </row>
    <row r="83" spans="1:6">
      <c r="A83" s="2">
        <v>122</v>
      </c>
      <c r="B83" s="2" t="s">
        <v>178</v>
      </c>
      <c r="C83" s="2">
        <v>0</v>
      </c>
      <c r="D83" s="2"/>
      <c r="E83" s="2"/>
      <c r="F83" s="2">
        <v>0</v>
      </c>
    </row>
    <row r="84" spans="1:6">
      <c r="A84" s="2"/>
      <c r="B84" s="2"/>
      <c r="C84" s="2">
        <v>0</v>
      </c>
      <c r="D84" s="2"/>
      <c r="E84" s="2"/>
      <c r="F84" s="2"/>
    </row>
    <row r="85" spans="1:6">
      <c r="A85" s="2"/>
      <c r="B85" s="2"/>
      <c r="C85" s="2">
        <v>1.0527</v>
      </c>
      <c r="D85" s="2"/>
      <c r="E85" s="2"/>
      <c r="F85" s="2"/>
    </row>
    <row r="86" spans="1:6">
      <c r="A86" s="2">
        <v>123</v>
      </c>
      <c r="B86" s="2" t="s">
        <v>338</v>
      </c>
      <c r="C86" s="2">
        <v>5.7299999999999997E-2</v>
      </c>
      <c r="D86" s="2"/>
      <c r="E86" s="2">
        <v>206.9957</v>
      </c>
      <c r="F86" s="2">
        <v>1E-4</v>
      </c>
    </row>
    <row r="87" spans="1:6">
      <c r="A87" s="2"/>
      <c r="B87" s="2"/>
      <c r="C87" s="2">
        <v>0.14269999999999999</v>
      </c>
      <c r="D87" s="2"/>
      <c r="E87" s="2">
        <v>90.001300000000001</v>
      </c>
      <c r="F87" s="2"/>
    </row>
    <row r="88" spans="1:6">
      <c r="A88" s="2"/>
      <c r="B88" s="2"/>
      <c r="C88" s="2">
        <v>1.0527</v>
      </c>
      <c r="D88" s="2"/>
      <c r="E88" s="2">
        <v>359.99740000000003</v>
      </c>
      <c r="F88" s="2"/>
    </row>
    <row r="89" spans="1:6">
      <c r="A89" s="2">
        <v>124</v>
      </c>
      <c r="B89" s="2" t="s">
        <v>339</v>
      </c>
      <c r="C89" s="2">
        <v>4.24E-2</v>
      </c>
      <c r="D89" s="2"/>
      <c r="E89" s="2">
        <v>203.8116</v>
      </c>
      <c r="F89" s="2">
        <v>0</v>
      </c>
    </row>
    <row r="90" spans="1:6">
      <c r="A90" s="2"/>
      <c r="B90" s="2"/>
      <c r="C90" s="2">
        <v>5.7200000000000001E-2</v>
      </c>
      <c r="D90" s="2"/>
      <c r="E90" s="2">
        <v>90.001199999999997</v>
      </c>
      <c r="F90" s="2"/>
    </row>
    <row r="91" spans="1:6">
      <c r="A91" s="2"/>
      <c r="B91" s="2"/>
      <c r="C91" s="2">
        <v>1.0527</v>
      </c>
      <c r="D91" s="2"/>
      <c r="E91" s="2">
        <v>359.9973</v>
      </c>
      <c r="F91" s="2"/>
    </row>
    <row r="92" spans="1:6">
      <c r="A92" s="2">
        <v>125</v>
      </c>
      <c r="B92" s="2" t="s">
        <v>340</v>
      </c>
      <c r="C92" s="2">
        <v>1.26E-2</v>
      </c>
      <c r="D92" s="2"/>
      <c r="E92" s="2">
        <v>206.6277</v>
      </c>
      <c r="F92" s="2">
        <v>0</v>
      </c>
    </row>
    <row r="93" spans="1:6">
      <c r="A93" s="2"/>
      <c r="B93" s="2"/>
      <c r="C93" s="2">
        <v>5.21E-2</v>
      </c>
      <c r="D93" s="2"/>
      <c r="E93" s="2">
        <v>90.001300000000001</v>
      </c>
      <c r="F93" s="2"/>
    </row>
    <row r="94" spans="1:6">
      <c r="A94" s="2"/>
      <c r="B94" s="2"/>
      <c r="C94" s="2">
        <v>1.0527</v>
      </c>
      <c r="D94" s="2"/>
      <c r="E94" s="2">
        <v>359.9973</v>
      </c>
      <c r="F94" s="2"/>
    </row>
    <row r="95" spans="1:6">
      <c r="A95" s="2">
        <v>126</v>
      </c>
      <c r="B95" s="2" t="s">
        <v>73</v>
      </c>
      <c r="C95" s="2">
        <v>1E-4</v>
      </c>
      <c r="D95" s="2">
        <v>7.6131000000000002</v>
      </c>
      <c r="E95" s="2"/>
      <c r="F95" s="2">
        <v>0</v>
      </c>
    </row>
    <row r="96" spans="1:6">
      <c r="A96" s="2"/>
      <c r="B96" s="2"/>
      <c r="C96" s="2">
        <v>2.0000000000000001E-4</v>
      </c>
      <c r="D96" s="2">
        <v>3.8066</v>
      </c>
      <c r="E96" s="2"/>
      <c r="F96" s="2"/>
    </row>
    <row r="97" spans="1:6">
      <c r="A97" s="2"/>
      <c r="B97" s="2"/>
      <c r="C97" s="2">
        <v>0</v>
      </c>
      <c r="D97" s="2"/>
      <c r="E97" s="2"/>
      <c r="F97" s="2"/>
    </row>
    <row r="98" spans="1:6">
      <c r="A98" s="2">
        <v>127</v>
      </c>
      <c r="B98" s="2" t="s">
        <v>74</v>
      </c>
      <c r="C98" s="2">
        <v>0</v>
      </c>
      <c r="D98" s="2">
        <v>7.6131000000000002</v>
      </c>
      <c r="E98" s="2"/>
      <c r="F98" s="2">
        <v>1E-4</v>
      </c>
    </row>
    <row r="99" spans="1:6">
      <c r="A99" s="2"/>
      <c r="B99" s="2"/>
      <c r="C99" s="2">
        <v>2.9999999999999997E-4</v>
      </c>
      <c r="D99" s="2">
        <v>3.8066</v>
      </c>
      <c r="E99" s="2"/>
      <c r="F99" s="2"/>
    </row>
    <row r="100" spans="1:6">
      <c r="A100" s="2"/>
      <c r="B100" s="2"/>
      <c r="C100" s="2">
        <v>0</v>
      </c>
      <c r="D100" s="2"/>
      <c r="E100" s="2"/>
      <c r="F100" s="2"/>
    </row>
    <row r="101" spans="1:6">
      <c r="A101" s="2">
        <v>128</v>
      </c>
      <c r="B101" s="2" t="s">
        <v>75</v>
      </c>
      <c r="C101" s="2">
        <v>0</v>
      </c>
      <c r="D101" s="2">
        <v>7.6132</v>
      </c>
      <c r="E101" s="2"/>
      <c r="F101" s="2">
        <v>1E-4</v>
      </c>
    </row>
    <row r="102" spans="1:6">
      <c r="A102" s="2"/>
      <c r="B102" s="2"/>
      <c r="C102" s="2">
        <v>2.0000000000000001E-4</v>
      </c>
      <c r="D102" s="2">
        <v>3.8066</v>
      </c>
      <c r="E102" s="2"/>
      <c r="F102" s="2"/>
    </row>
    <row r="103" spans="1:6">
      <c r="A103" s="2"/>
      <c r="B103" s="2"/>
      <c r="C103" s="2">
        <v>0</v>
      </c>
      <c r="D103" s="2"/>
      <c r="E103" s="2"/>
      <c r="F103" s="2"/>
    </row>
    <row r="104" spans="1:6">
      <c r="A104" s="2">
        <v>129</v>
      </c>
      <c r="B104" s="2" t="s">
        <v>376</v>
      </c>
      <c r="C104" s="2">
        <v>0</v>
      </c>
      <c r="D104" s="2"/>
      <c r="E104" s="2"/>
      <c r="F104" s="2">
        <v>0</v>
      </c>
    </row>
    <row r="105" spans="1:6">
      <c r="A105" s="2"/>
      <c r="B105" s="2"/>
      <c r="C105" s="2">
        <v>1E-4</v>
      </c>
      <c r="D105" s="2"/>
      <c r="E105" s="2"/>
      <c r="F105" s="2"/>
    </row>
    <row r="106" spans="1:6">
      <c r="A106" s="2"/>
      <c r="B106" s="2"/>
      <c r="C106" s="2">
        <v>1.0527</v>
      </c>
      <c r="D106" s="2"/>
      <c r="E106" s="2"/>
      <c r="F106" s="2"/>
    </row>
    <row r="107" spans="1:6">
      <c r="A107" s="2">
        <v>130</v>
      </c>
      <c r="B107" s="2" t="s">
        <v>377</v>
      </c>
      <c r="C107" s="2">
        <v>0</v>
      </c>
      <c r="D107" s="2"/>
      <c r="E107" s="2"/>
      <c r="F107" s="2">
        <v>0</v>
      </c>
    </row>
    <row r="108" spans="1:6">
      <c r="A108" s="2"/>
      <c r="B108" s="2"/>
      <c r="C108" s="2">
        <v>1E-4</v>
      </c>
      <c r="D108" s="2"/>
      <c r="E108" s="2"/>
      <c r="F108" s="2"/>
    </row>
    <row r="109" spans="1:6">
      <c r="A109" s="2"/>
      <c r="B109" s="2"/>
      <c r="C109" s="2">
        <v>1.0527</v>
      </c>
      <c r="D109" s="2"/>
      <c r="E109" s="2"/>
      <c r="F109" s="2"/>
    </row>
    <row r="110" spans="1:6">
      <c r="A110" s="2">
        <v>131</v>
      </c>
      <c r="B110" s="2" t="s">
        <v>378</v>
      </c>
      <c r="C110" s="2">
        <v>0</v>
      </c>
      <c r="D110" s="2"/>
      <c r="E110" s="2"/>
      <c r="F110" s="2">
        <v>0</v>
      </c>
    </row>
    <row r="111" spans="1:6">
      <c r="A111" s="2"/>
      <c r="B111" s="2"/>
      <c r="C111" s="2">
        <v>0</v>
      </c>
      <c r="D111" s="2"/>
      <c r="E111" s="2"/>
      <c r="F111" s="2"/>
    </row>
    <row r="112" spans="1:6">
      <c r="A112" s="2"/>
      <c r="B112" s="2"/>
      <c r="C112" s="2">
        <v>1.0527</v>
      </c>
      <c r="D112" s="2"/>
      <c r="E112" s="2"/>
      <c r="F112" s="2"/>
    </row>
    <row r="113" spans="1:6">
      <c r="A113" s="2">
        <v>132</v>
      </c>
      <c r="B113" s="2" t="s">
        <v>341</v>
      </c>
      <c r="C113" s="2">
        <v>-5.8999999999999999E-3</v>
      </c>
      <c r="D113" s="2"/>
      <c r="E113" s="2">
        <v>207.48079999999999</v>
      </c>
      <c r="F113" s="2">
        <v>0</v>
      </c>
    </row>
    <row r="114" spans="1:6">
      <c r="A114" s="2"/>
      <c r="B114" s="2"/>
      <c r="C114" s="2">
        <v>3.4599999999999999E-2</v>
      </c>
      <c r="D114" s="2"/>
      <c r="E114" s="2">
        <v>90.0017</v>
      </c>
      <c r="F114" s="2"/>
    </row>
    <row r="115" spans="1:6">
      <c r="A115" s="2"/>
      <c r="B115" s="2"/>
      <c r="C115" s="2">
        <v>1.0527</v>
      </c>
      <c r="D115" s="2"/>
      <c r="E115" s="2">
        <v>359.99669999999998</v>
      </c>
      <c r="F115" s="2"/>
    </row>
    <row r="116" spans="1:6">
      <c r="A116" s="2">
        <v>133</v>
      </c>
      <c r="B116" s="2" t="s">
        <v>342</v>
      </c>
      <c r="C116" s="2">
        <v>-0.1082</v>
      </c>
      <c r="D116" s="2"/>
      <c r="E116" s="2">
        <v>203.90430000000001</v>
      </c>
      <c r="F116" s="2">
        <v>1E-4</v>
      </c>
    </row>
    <row r="117" spans="1:6">
      <c r="A117" s="2"/>
      <c r="B117" s="2"/>
      <c r="C117" s="2">
        <v>5.1700000000000003E-2</v>
      </c>
      <c r="D117" s="2"/>
      <c r="E117" s="2">
        <v>90.001900000000006</v>
      </c>
      <c r="F117" s="2"/>
    </row>
    <row r="118" spans="1:6">
      <c r="A118" s="2"/>
      <c r="B118" s="2"/>
      <c r="C118" s="2">
        <v>1.0526</v>
      </c>
      <c r="D118" s="2"/>
      <c r="E118" s="2">
        <v>359.99579999999997</v>
      </c>
      <c r="F118" s="2"/>
    </row>
    <row r="119" spans="1:6">
      <c r="A119" s="2">
        <v>134</v>
      </c>
      <c r="B119" s="2" t="s">
        <v>343</v>
      </c>
      <c r="C119" s="2">
        <v>3.7000000000000002E-3</v>
      </c>
      <c r="D119" s="2"/>
      <c r="E119" s="2">
        <v>211.98820000000001</v>
      </c>
      <c r="F119" s="2">
        <v>0</v>
      </c>
    </row>
    <row r="120" spans="1:6">
      <c r="A120" s="2"/>
      <c r="B120" s="2"/>
      <c r="C120" s="2">
        <v>3.9800000000000002E-2</v>
      </c>
      <c r="D120" s="2"/>
      <c r="E120" s="2">
        <v>90.002700000000004</v>
      </c>
      <c r="F120" s="2"/>
    </row>
    <row r="121" spans="1:6">
      <c r="A121" s="2"/>
      <c r="B121" s="2"/>
      <c r="C121" s="2">
        <v>1.0526</v>
      </c>
      <c r="D121" s="2"/>
      <c r="E121" s="2">
        <v>359.9957</v>
      </c>
      <c r="F121" s="2"/>
    </row>
    <row r="122" spans="1:6">
      <c r="A122" s="2">
        <v>135</v>
      </c>
      <c r="B122" s="2" t="s">
        <v>344</v>
      </c>
      <c r="C122" s="2">
        <v>1.3599999999999999E-2</v>
      </c>
      <c r="D122" s="2"/>
      <c r="E122" s="2">
        <v>207.93600000000001</v>
      </c>
      <c r="F122" s="2">
        <v>0</v>
      </c>
    </row>
    <row r="123" spans="1:6">
      <c r="A123" s="2"/>
      <c r="B123" s="2"/>
      <c r="C123" s="2">
        <v>8.9499999999999996E-2</v>
      </c>
      <c r="D123" s="2"/>
      <c r="E123" s="2">
        <v>90.002700000000004</v>
      </c>
      <c r="F123" s="2"/>
    </row>
    <row r="124" spans="1:6">
      <c r="A124" s="2"/>
      <c r="B124" s="2"/>
      <c r="C124" s="2">
        <v>1.0526</v>
      </c>
      <c r="D124" s="2"/>
      <c r="E124" s="2">
        <v>359.99489999999997</v>
      </c>
      <c r="F124" s="2"/>
    </row>
    <row r="125" spans="1:6">
      <c r="A125" s="2">
        <v>136</v>
      </c>
      <c r="B125" s="2" t="s">
        <v>230</v>
      </c>
      <c r="C125" s="2">
        <v>-2.0799999999999999E-2</v>
      </c>
      <c r="D125" s="2"/>
      <c r="E125" s="2">
        <v>206.7261</v>
      </c>
      <c r="F125" s="2">
        <v>0</v>
      </c>
    </row>
    <row r="126" spans="1:6">
      <c r="A126" s="2"/>
      <c r="B126" s="2"/>
      <c r="C126" s="2">
        <v>0.1221</v>
      </c>
      <c r="D126" s="2"/>
      <c r="E126" s="2">
        <v>90.002899999999997</v>
      </c>
      <c r="F126" s="2"/>
    </row>
    <row r="127" spans="1:6">
      <c r="A127" s="2"/>
      <c r="B127" s="2"/>
      <c r="C127" s="2">
        <v>1.0526</v>
      </c>
      <c r="D127" s="2"/>
      <c r="E127" s="2">
        <v>359.99419999999998</v>
      </c>
      <c r="F127" s="2"/>
    </row>
    <row r="128" spans="1:6">
      <c r="A128" s="2">
        <v>137</v>
      </c>
      <c r="B128" s="2" t="s">
        <v>81</v>
      </c>
      <c r="C128" s="2">
        <v>1E-4</v>
      </c>
      <c r="D128" s="2">
        <v>7.6130000000000004</v>
      </c>
      <c r="E128" s="2"/>
      <c r="F128" s="2">
        <v>0</v>
      </c>
    </row>
    <row r="129" spans="1:6">
      <c r="A129" s="2"/>
      <c r="B129" s="2"/>
      <c r="C129" s="2">
        <v>1E-4</v>
      </c>
      <c r="D129" s="2">
        <v>3.8065000000000002</v>
      </c>
      <c r="E129" s="2"/>
      <c r="F129" s="2"/>
    </row>
    <row r="130" spans="1:6">
      <c r="A130" s="2"/>
      <c r="B130" s="2"/>
      <c r="C130" s="2">
        <v>0</v>
      </c>
      <c r="D130" s="2"/>
      <c r="E130" s="2"/>
      <c r="F130" s="2"/>
    </row>
    <row r="131" spans="1:6">
      <c r="A131" s="2">
        <v>138</v>
      </c>
      <c r="B131" s="2" t="s">
        <v>82</v>
      </c>
      <c r="C131" s="2">
        <v>0</v>
      </c>
      <c r="D131" s="2"/>
      <c r="E131" s="2"/>
      <c r="F131" s="2">
        <v>0</v>
      </c>
    </row>
    <row r="132" spans="1:6">
      <c r="A132" s="2"/>
      <c r="B132" s="2"/>
      <c r="C132" s="2">
        <v>0</v>
      </c>
      <c r="D132" s="2"/>
      <c r="E132" s="2"/>
      <c r="F132" s="2"/>
    </row>
    <row r="133" spans="1:6">
      <c r="A133" s="2"/>
      <c r="B133" s="2"/>
      <c r="C133" s="2">
        <v>1.0526</v>
      </c>
      <c r="D133" s="2"/>
      <c r="E133" s="2"/>
      <c r="F133" s="2"/>
    </row>
    <row r="134" spans="1:6">
      <c r="A134" s="2">
        <v>139</v>
      </c>
      <c r="B134" s="2" t="s">
        <v>328</v>
      </c>
      <c r="C134" s="2">
        <v>-8.0000000000000002E-3</v>
      </c>
      <c r="D134" s="2"/>
      <c r="E134" s="2">
        <v>215.45490000000001</v>
      </c>
      <c r="F134" s="2">
        <v>0</v>
      </c>
    </row>
    <row r="135" spans="1:6">
      <c r="A135" s="2"/>
      <c r="B135" s="2"/>
      <c r="C135" s="2">
        <v>-7.4000000000000003E-3</v>
      </c>
      <c r="D135" s="2"/>
      <c r="E135" s="2">
        <v>90.003600000000006</v>
      </c>
      <c r="F135" s="2"/>
    </row>
    <row r="136" spans="1:6">
      <c r="A136" s="2"/>
      <c r="B136" s="2"/>
      <c r="C136" s="2">
        <v>1.0525</v>
      </c>
      <c r="D136" s="2"/>
      <c r="E136" s="2">
        <v>359.995</v>
      </c>
      <c r="F136" s="2"/>
    </row>
    <row r="137" spans="1:6">
      <c r="A137" s="2">
        <v>140</v>
      </c>
      <c r="B137" s="2" t="s">
        <v>327</v>
      </c>
      <c r="C137" s="2">
        <v>-1E-4</v>
      </c>
      <c r="D137" s="2">
        <v>7.6130000000000004</v>
      </c>
      <c r="E137" s="2"/>
      <c r="F137" s="2">
        <v>1E-4</v>
      </c>
    </row>
    <row r="138" spans="1:6">
      <c r="A138" s="2"/>
      <c r="B138" s="2"/>
      <c r="C138" s="2">
        <v>1E-4</v>
      </c>
      <c r="D138" s="2">
        <v>3.8065000000000002</v>
      </c>
      <c r="E138" s="2"/>
      <c r="F138" s="2"/>
    </row>
    <row r="139" spans="1:6">
      <c r="A139" s="2"/>
      <c r="B139" s="2"/>
      <c r="C139" s="2">
        <v>0</v>
      </c>
      <c r="D139" s="2"/>
      <c r="E139" s="2"/>
      <c r="F139" s="2"/>
    </row>
    <row r="140" spans="1:6">
      <c r="A140" s="2">
        <v>141</v>
      </c>
      <c r="B140" s="2" t="s">
        <v>329</v>
      </c>
      <c r="C140" s="2">
        <v>0</v>
      </c>
      <c r="D140" s="2"/>
      <c r="E140" s="2"/>
      <c r="F140" s="2">
        <v>0</v>
      </c>
    </row>
    <row r="141" spans="1:6">
      <c r="A141" s="2"/>
      <c r="B141" s="2"/>
      <c r="C141" s="2">
        <v>0</v>
      </c>
      <c r="D141" s="2"/>
      <c r="E141" s="2"/>
      <c r="F141" s="2"/>
    </row>
    <row r="142" spans="1:6">
      <c r="A142" s="2"/>
      <c r="B142" s="2"/>
      <c r="C142" s="2">
        <v>1.0525</v>
      </c>
      <c r="D142" s="2"/>
      <c r="E142" s="2"/>
      <c r="F142" s="2"/>
    </row>
    <row r="143" spans="1:6">
      <c r="A143" s="2">
        <v>144</v>
      </c>
      <c r="B143" s="2" t="s">
        <v>331</v>
      </c>
      <c r="C143" s="2">
        <v>3.0700000000000002E-2</v>
      </c>
      <c r="D143" s="2"/>
      <c r="E143" s="2">
        <v>213.7612</v>
      </c>
      <c r="F143" s="2">
        <v>0</v>
      </c>
    </row>
    <row r="144" spans="1:6">
      <c r="A144" s="2"/>
      <c r="B144" s="2"/>
      <c r="C144" s="2">
        <v>-2.1700000000000001E-2</v>
      </c>
      <c r="D144" s="2"/>
      <c r="E144" s="2">
        <v>90.003600000000006</v>
      </c>
      <c r="F144" s="2"/>
    </row>
    <row r="145" spans="1:6">
      <c r="A145" s="2"/>
      <c r="B145" s="2"/>
      <c r="C145" s="2">
        <v>1.052</v>
      </c>
      <c r="D145" s="2"/>
      <c r="E145" s="2">
        <v>359.99459999999999</v>
      </c>
      <c r="F145" s="2"/>
    </row>
    <row r="146" spans="1:6">
      <c r="A146" s="2">
        <v>145</v>
      </c>
      <c r="B146" s="2" t="s">
        <v>183</v>
      </c>
      <c r="C146" s="2">
        <v>2.0000000000000001E-4</v>
      </c>
      <c r="D146" s="2">
        <v>7.6131000000000002</v>
      </c>
      <c r="E146" s="2"/>
      <c r="F146" s="2">
        <v>1E-4</v>
      </c>
    </row>
    <row r="147" spans="1:6">
      <c r="A147" s="2"/>
      <c r="B147" s="2"/>
      <c r="C147" s="2">
        <v>1E-4</v>
      </c>
      <c r="D147" s="2">
        <v>3.8065000000000002</v>
      </c>
      <c r="E147" s="2"/>
      <c r="F147" s="2"/>
    </row>
    <row r="148" spans="1:6">
      <c r="A148" s="2"/>
      <c r="B148" s="2"/>
      <c r="C148" s="2">
        <v>0</v>
      </c>
      <c r="D148" s="2"/>
      <c r="E148" s="2"/>
      <c r="F148" s="2"/>
    </row>
    <row r="149" spans="1:6">
      <c r="A149" s="2">
        <v>147</v>
      </c>
      <c r="B149" s="2" t="s">
        <v>345</v>
      </c>
      <c r="C149" s="2">
        <v>0</v>
      </c>
      <c r="D149" s="2"/>
      <c r="E149" s="2"/>
      <c r="F149" s="2">
        <v>0</v>
      </c>
    </row>
    <row r="150" spans="1:6">
      <c r="A150" s="2"/>
      <c r="B150" s="2"/>
      <c r="C150" s="2">
        <v>0</v>
      </c>
      <c r="D150" s="2"/>
      <c r="E150" s="2"/>
      <c r="F150" s="2"/>
    </row>
    <row r="151" spans="1:6">
      <c r="A151" s="2"/>
      <c r="B151" s="2"/>
      <c r="C151" s="2">
        <v>1.052</v>
      </c>
      <c r="D151" s="2"/>
      <c r="E151" s="2"/>
      <c r="F151" s="2"/>
    </row>
    <row r="152" spans="1:6">
      <c r="A152" s="2">
        <v>155</v>
      </c>
      <c r="B152" s="2" t="s">
        <v>259</v>
      </c>
      <c r="C152" s="2">
        <v>0</v>
      </c>
      <c r="D152" s="2"/>
      <c r="E152" s="2"/>
      <c r="F152" s="2">
        <v>0</v>
      </c>
    </row>
    <row r="153" spans="1:6">
      <c r="A153" s="2"/>
      <c r="B153" s="2"/>
      <c r="C153" s="2">
        <v>0</v>
      </c>
      <c r="D153" s="2"/>
      <c r="E153" s="2"/>
      <c r="F153" s="2"/>
    </row>
    <row r="154" spans="1:6">
      <c r="A154" s="2"/>
      <c r="B154" s="2"/>
      <c r="C154" s="2">
        <v>1.052</v>
      </c>
      <c r="D154" s="2"/>
      <c r="E154" s="2"/>
      <c r="F154" s="2"/>
    </row>
  </sheetData>
  <phoneticPr fontId="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4:J178"/>
  <sheetViews>
    <sheetView topLeftCell="A148" workbookViewId="0">
      <selection activeCell="I12" sqref="I12"/>
    </sheetView>
  </sheetViews>
  <sheetFormatPr baseColWidth="10" defaultRowHeight="13"/>
  <cols>
    <col min="1" max="1" width="4" bestFit="1" customWidth="1"/>
    <col min="2" max="2" width="20.7109375" bestFit="1" customWidth="1"/>
    <col min="3" max="4" width="8" bestFit="1" customWidth="1"/>
    <col min="5" max="5" width="13.7109375" customWidth="1"/>
    <col min="6" max="6" width="7.42578125" customWidth="1"/>
  </cols>
  <sheetData>
    <row r="4" spans="1:10" ht="15">
      <c r="A4" s="1" t="s">
        <v>88</v>
      </c>
      <c r="B4" s="1" t="s">
        <v>89</v>
      </c>
      <c r="C4" s="1" t="s">
        <v>93</v>
      </c>
      <c r="D4" s="1" t="s">
        <v>92</v>
      </c>
      <c r="E4" s="1" t="s">
        <v>90</v>
      </c>
      <c r="F4" s="1" t="s">
        <v>91</v>
      </c>
      <c r="H4" s="1" t="s">
        <v>88</v>
      </c>
      <c r="I4" s="1" t="s">
        <v>26</v>
      </c>
      <c r="J4" s="1" t="s">
        <v>115</v>
      </c>
    </row>
    <row r="5" spans="1:10">
      <c r="A5" s="2">
        <v>1</v>
      </c>
      <c r="B5" s="2" t="s">
        <v>102</v>
      </c>
      <c r="C5" s="2">
        <v>1.55E-2</v>
      </c>
      <c r="D5" s="2"/>
      <c r="E5" s="2">
        <v>0</v>
      </c>
      <c r="F5" s="2">
        <v>8.0000000000000004E-4</v>
      </c>
      <c r="H5" s="2">
        <v>1</v>
      </c>
      <c r="I5" s="2">
        <v>10.0367</v>
      </c>
      <c r="J5" s="2">
        <v>4.8803000000000001</v>
      </c>
    </row>
    <row r="6" spans="1:10">
      <c r="A6" s="2"/>
      <c r="B6" s="2"/>
      <c r="C6" s="2">
        <v>9.5999999999999992E-3</v>
      </c>
      <c r="D6" s="2"/>
      <c r="E6" s="2">
        <v>90</v>
      </c>
      <c r="F6" s="2"/>
      <c r="H6" s="2">
        <v>2</v>
      </c>
      <c r="I6" s="2">
        <v>10.038</v>
      </c>
      <c r="J6" s="2">
        <v>4.8807</v>
      </c>
    </row>
    <row r="7" spans="1:10">
      <c r="A7" s="2"/>
      <c r="B7" s="2"/>
      <c r="C7" s="2">
        <v>0</v>
      </c>
      <c r="D7" s="2"/>
      <c r="E7" s="2">
        <v>0</v>
      </c>
      <c r="F7" s="2"/>
      <c r="H7" s="2">
        <v>3</v>
      </c>
      <c r="I7" s="2">
        <v>10.0374</v>
      </c>
      <c r="J7" s="2">
        <v>4.8803000000000001</v>
      </c>
    </row>
    <row r="8" spans="1:10">
      <c r="A8" s="2">
        <v>2</v>
      </c>
      <c r="B8" s="2" t="s">
        <v>103</v>
      </c>
      <c r="C8" s="2">
        <v>1.55E-2</v>
      </c>
      <c r="D8" s="2"/>
      <c r="E8" s="2"/>
      <c r="F8" s="2">
        <v>0</v>
      </c>
      <c r="H8" s="2">
        <v>4</v>
      </c>
      <c r="I8" s="2">
        <v>10.0395</v>
      </c>
      <c r="J8" s="2">
        <v>4.8807</v>
      </c>
    </row>
    <row r="9" spans="1:10">
      <c r="A9" s="2"/>
      <c r="B9" s="2"/>
      <c r="C9" s="2">
        <v>9.5999999999999992E-3</v>
      </c>
      <c r="D9" s="2"/>
      <c r="E9" s="2"/>
      <c r="F9" s="2"/>
      <c r="H9" s="2">
        <v>5</v>
      </c>
      <c r="I9" s="2">
        <v>10.0372</v>
      </c>
      <c r="J9" s="2">
        <v>4.8804999999999996</v>
      </c>
    </row>
    <row r="10" spans="1:10">
      <c r="A10" s="2"/>
      <c r="B10" s="2"/>
      <c r="C10" s="2">
        <v>0</v>
      </c>
      <c r="D10" s="2"/>
      <c r="E10" s="2"/>
      <c r="F10" s="2"/>
      <c r="H10" s="2">
        <v>6</v>
      </c>
      <c r="I10" s="2">
        <v>10.036099999999999</v>
      </c>
      <c r="J10" s="2">
        <v>4.8806000000000003</v>
      </c>
    </row>
    <row r="11" spans="1:10">
      <c r="A11" s="2">
        <v>3</v>
      </c>
      <c r="B11" s="2" t="s">
        <v>104</v>
      </c>
      <c r="C11" s="2">
        <v>0</v>
      </c>
      <c r="D11" s="2">
        <v>7.4995000000000003</v>
      </c>
      <c r="E11" s="2"/>
      <c r="F11" s="2">
        <v>2.0000000000000001E-4</v>
      </c>
      <c r="H11" s="2">
        <v>7</v>
      </c>
      <c r="I11" s="2">
        <v>10.033300000000001</v>
      </c>
      <c r="J11" s="2">
        <v>4.8807</v>
      </c>
    </row>
    <row r="12" spans="1:10">
      <c r="A12" s="2"/>
      <c r="B12" s="2"/>
      <c r="C12" s="2">
        <v>0</v>
      </c>
      <c r="D12" s="2">
        <v>3.7498</v>
      </c>
      <c r="E12" s="2"/>
      <c r="F12" s="2"/>
      <c r="H12" s="2">
        <v>8</v>
      </c>
      <c r="I12" s="2">
        <v>10.036099999999999</v>
      </c>
      <c r="J12" s="2">
        <v>4.8806000000000003</v>
      </c>
    </row>
    <row r="13" spans="1:10">
      <c r="A13" s="2"/>
      <c r="B13" s="2"/>
      <c r="C13" s="2">
        <v>0</v>
      </c>
      <c r="D13" s="2"/>
      <c r="E13" s="2"/>
      <c r="F13" s="2"/>
      <c r="H13" s="2">
        <v>9</v>
      </c>
      <c r="I13" s="2"/>
      <c r="J13" s="2">
        <v>4.8803000000000001</v>
      </c>
    </row>
    <row r="14" spans="1:10">
      <c r="A14" s="2">
        <v>4</v>
      </c>
      <c r="B14" s="2" t="s">
        <v>283</v>
      </c>
      <c r="C14" s="2">
        <v>0</v>
      </c>
      <c r="D14" s="2">
        <v>0.25059999999999999</v>
      </c>
      <c r="E14" s="2"/>
      <c r="F14" s="2">
        <v>0</v>
      </c>
      <c r="H14" s="2">
        <v>10</v>
      </c>
      <c r="I14" s="2"/>
      <c r="J14" s="2">
        <v>4.8807</v>
      </c>
    </row>
    <row r="15" spans="1:10">
      <c r="A15" s="2"/>
      <c r="B15" s="2"/>
      <c r="C15" s="2">
        <v>-9.9998000000000005</v>
      </c>
      <c r="D15" s="2">
        <v>0.12529999999999999</v>
      </c>
      <c r="E15" s="2"/>
      <c r="F15" s="2"/>
      <c r="H15" s="2">
        <v>11</v>
      </c>
      <c r="I15" s="2"/>
      <c r="J15" s="2">
        <v>4.8804999999999996</v>
      </c>
    </row>
    <row r="16" spans="1:10">
      <c r="A16" s="2"/>
      <c r="B16" s="2"/>
      <c r="C16" s="2">
        <v>1.4E-3</v>
      </c>
      <c r="D16" s="2"/>
      <c r="E16" s="2"/>
      <c r="F16" s="2"/>
      <c r="H16" s="2">
        <v>12</v>
      </c>
      <c r="I16" s="2"/>
      <c r="J16" s="2">
        <v>4.8807999999999998</v>
      </c>
    </row>
    <row r="17" spans="1:10">
      <c r="A17" s="2">
        <v>5</v>
      </c>
      <c r="B17" s="2" t="s">
        <v>284</v>
      </c>
      <c r="C17" s="2">
        <v>0</v>
      </c>
      <c r="D17" s="2"/>
      <c r="E17" s="2">
        <v>270</v>
      </c>
      <c r="F17" s="2">
        <v>0</v>
      </c>
      <c r="H17" s="2">
        <v>13</v>
      </c>
      <c r="I17" s="2"/>
      <c r="J17" s="2"/>
    </row>
    <row r="18" spans="1:10">
      <c r="A18" s="2"/>
      <c r="B18" s="2"/>
      <c r="C18" s="2">
        <v>-4.9999000000000002</v>
      </c>
      <c r="D18" s="2"/>
      <c r="E18" s="2">
        <v>179.9922</v>
      </c>
      <c r="F18" s="2"/>
      <c r="H18" s="2">
        <v>14</v>
      </c>
      <c r="I18" s="2"/>
      <c r="J18" s="2"/>
    </row>
    <row r="19" spans="1:10">
      <c r="A19" s="2"/>
      <c r="B19" s="2"/>
      <c r="C19" s="2">
        <v>6.9999999999999999E-4</v>
      </c>
      <c r="D19" s="2"/>
      <c r="E19" s="2">
        <v>0</v>
      </c>
      <c r="F19" s="2"/>
      <c r="H19" s="2">
        <v>15</v>
      </c>
      <c r="I19" s="2"/>
      <c r="J19" s="2"/>
    </row>
    <row r="20" spans="1:10">
      <c r="A20" s="2">
        <v>6</v>
      </c>
      <c r="B20" s="2" t="s">
        <v>285</v>
      </c>
      <c r="C20" s="2">
        <v>1.55E-2</v>
      </c>
      <c r="D20" s="2"/>
      <c r="E20" s="2">
        <v>0</v>
      </c>
      <c r="F20" s="2">
        <v>0</v>
      </c>
      <c r="H20" s="2">
        <v>16</v>
      </c>
      <c r="I20" s="2"/>
      <c r="J20" s="2"/>
    </row>
    <row r="21" spans="1:10">
      <c r="A21" s="2"/>
      <c r="B21" s="2"/>
      <c r="C21" s="2">
        <v>9.5999999999999992E-3</v>
      </c>
      <c r="D21" s="2"/>
      <c r="E21" s="2">
        <v>90</v>
      </c>
      <c r="F21" s="2"/>
      <c r="H21" s="2">
        <v>17</v>
      </c>
      <c r="I21" s="2"/>
      <c r="J21" s="2"/>
    </row>
    <row r="22" spans="1:10">
      <c r="A22" s="2"/>
      <c r="B22" s="2"/>
      <c r="C22" s="2">
        <v>0</v>
      </c>
      <c r="D22" s="2"/>
      <c r="E22" s="2">
        <v>0</v>
      </c>
      <c r="F22" s="2"/>
      <c r="H22" s="2">
        <v>18</v>
      </c>
      <c r="I22" s="2"/>
      <c r="J22" s="2"/>
    </row>
    <row r="23" spans="1:10">
      <c r="A23" s="2">
        <v>7</v>
      </c>
      <c r="B23" s="2" t="s">
        <v>286</v>
      </c>
      <c r="C23" s="2">
        <v>0</v>
      </c>
      <c r="D23" s="2"/>
      <c r="E23" s="2">
        <v>270</v>
      </c>
      <c r="F23" s="2">
        <v>0</v>
      </c>
      <c r="H23" s="43">
        <v>19</v>
      </c>
      <c r="I23" s="2"/>
      <c r="J23" s="2"/>
    </row>
    <row r="24" spans="1:10">
      <c r="A24" s="2"/>
      <c r="B24" s="2"/>
      <c r="C24" s="2">
        <v>-4.9999000000000002</v>
      </c>
      <c r="D24" s="2"/>
      <c r="E24" s="2">
        <v>179.9922</v>
      </c>
      <c r="F24" s="2"/>
      <c r="H24" s="43">
        <v>20</v>
      </c>
      <c r="I24" s="2"/>
      <c r="J24" s="2"/>
    </row>
    <row r="25" spans="1:10">
      <c r="A25" s="2"/>
      <c r="B25" s="2"/>
      <c r="C25" s="2">
        <v>6.9999999999999999E-4</v>
      </c>
      <c r="D25" s="2"/>
      <c r="E25" s="2">
        <v>0</v>
      </c>
      <c r="F25" s="2"/>
      <c r="H25" s="43">
        <v>21</v>
      </c>
      <c r="I25" s="2"/>
      <c r="J25" s="2"/>
    </row>
    <row r="26" spans="1:10">
      <c r="A26" s="2">
        <v>8</v>
      </c>
      <c r="B26" s="2" t="s">
        <v>287</v>
      </c>
      <c r="C26" s="2">
        <v>0</v>
      </c>
      <c r="D26" s="2"/>
      <c r="E26" s="2"/>
      <c r="F26" s="2">
        <v>0</v>
      </c>
      <c r="H26" s="43">
        <v>22</v>
      </c>
      <c r="I26" s="2"/>
      <c r="J26" s="2"/>
    </row>
    <row r="27" spans="1:10">
      <c r="A27" s="2"/>
      <c r="B27" s="2"/>
      <c r="C27" s="2">
        <v>0</v>
      </c>
      <c r="D27" s="2"/>
      <c r="E27" s="2"/>
      <c r="F27" s="2"/>
      <c r="H27" s="43">
        <v>23</v>
      </c>
      <c r="I27" s="2"/>
      <c r="J27" s="2"/>
    </row>
    <row r="28" spans="1:10">
      <c r="A28" s="2"/>
      <c r="B28" s="2"/>
      <c r="C28" s="2">
        <v>0</v>
      </c>
      <c r="D28" s="2"/>
      <c r="E28" s="2"/>
      <c r="F28" s="2"/>
      <c r="H28" s="43">
        <v>24</v>
      </c>
      <c r="I28" s="2"/>
      <c r="J28" s="2"/>
    </row>
    <row r="29" spans="1:10">
      <c r="A29" s="2">
        <v>36</v>
      </c>
      <c r="B29" s="2" t="s">
        <v>289</v>
      </c>
      <c r="C29" s="2">
        <v>-2.0000000000000001E-4</v>
      </c>
      <c r="D29" s="2">
        <v>4.8742999999999999</v>
      </c>
      <c r="E29" s="2"/>
      <c r="F29" s="2">
        <v>8.0000000000000004E-4</v>
      </c>
      <c r="H29" s="43">
        <v>25</v>
      </c>
      <c r="I29" s="2"/>
      <c r="J29" s="2"/>
    </row>
    <row r="30" spans="1:10">
      <c r="A30" s="2"/>
      <c r="B30" s="2"/>
      <c r="C30" s="2">
        <v>-1E-4</v>
      </c>
      <c r="D30" s="2">
        <v>2.4371999999999998</v>
      </c>
      <c r="E30" s="2"/>
      <c r="F30" s="2"/>
      <c r="H30" s="43">
        <v>26</v>
      </c>
      <c r="I30" s="2"/>
      <c r="J30" s="2"/>
    </row>
    <row r="31" spans="1:10">
      <c r="A31" s="2"/>
      <c r="B31" s="2"/>
      <c r="C31" s="2">
        <v>0</v>
      </c>
      <c r="D31" s="2"/>
      <c r="E31" s="2"/>
      <c r="F31" s="2"/>
      <c r="H31" s="43">
        <v>27</v>
      </c>
      <c r="I31" s="2"/>
      <c r="J31" s="2"/>
    </row>
    <row r="32" spans="1:10">
      <c r="A32" s="2">
        <v>37</v>
      </c>
      <c r="B32" s="2" t="s">
        <v>290</v>
      </c>
      <c r="C32" s="2">
        <v>4.5999999999999999E-3</v>
      </c>
      <c r="D32" s="2"/>
      <c r="E32" s="2">
        <v>231.9855</v>
      </c>
      <c r="F32" s="2">
        <v>5.0000000000000001E-4</v>
      </c>
      <c r="H32" s="43">
        <v>28</v>
      </c>
      <c r="I32" s="2"/>
      <c r="J32" s="2"/>
    </row>
    <row r="33" spans="1:10">
      <c r="A33" s="2"/>
      <c r="B33" s="2"/>
      <c r="C33" s="2">
        <v>9.7000000000000003E-3</v>
      </c>
      <c r="D33" s="2"/>
      <c r="E33" s="2">
        <v>90.002799999999993</v>
      </c>
      <c r="F33" s="2"/>
      <c r="H33" s="43">
        <v>29</v>
      </c>
      <c r="I33" s="2"/>
      <c r="J33" s="2"/>
    </row>
    <row r="34" spans="1:10">
      <c r="A34" s="2"/>
      <c r="B34" s="2"/>
      <c r="C34" s="2">
        <v>-1.1482000000000001</v>
      </c>
      <c r="D34" s="2"/>
      <c r="E34" s="2">
        <v>359.99779999999998</v>
      </c>
      <c r="F34" s="2"/>
      <c r="H34" s="43">
        <v>30</v>
      </c>
      <c r="I34" s="2"/>
      <c r="J34" s="2"/>
    </row>
    <row r="35" spans="1:10">
      <c r="A35" s="2">
        <v>38</v>
      </c>
      <c r="B35" s="2" t="s">
        <v>313</v>
      </c>
      <c r="C35" s="2">
        <v>2.0000000000000001E-4</v>
      </c>
      <c r="D35" s="2">
        <v>7.5007000000000001</v>
      </c>
      <c r="E35" s="2"/>
      <c r="F35" s="2">
        <v>5.9999999999999995E-4</v>
      </c>
      <c r="H35" s="43">
        <v>31</v>
      </c>
      <c r="I35" s="2"/>
      <c r="J35" s="2"/>
    </row>
    <row r="36" spans="1:10">
      <c r="A36" s="2"/>
      <c r="B36" s="2"/>
      <c r="C36" s="2">
        <v>-2.0000000000000001E-4</v>
      </c>
      <c r="D36" s="2">
        <v>3.7503000000000002</v>
      </c>
      <c r="E36" s="2"/>
      <c r="F36" s="2"/>
      <c r="H36" s="43">
        <v>32</v>
      </c>
      <c r="I36" s="2"/>
      <c r="J36" s="2"/>
    </row>
    <row r="37" spans="1:10">
      <c r="A37" s="2"/>
      <c r="B37" s="2"/>
      <c r="C37" s="2">
        <v>0</v>
      </c>
      <c r="D37" s="2"/>
      <c r="E37" s="2"/>
      <c r="F37" s="2"/>
      <c r="H37" s="43">
        <v>33</v>
      </c>
      <c r="I37" s="2"/>
      <c r="J37" s="2"/>
    </row>
    <row r="38" spans="1:10">
      <c r="A38" s="2">
        <v>39</v>
      </c>
      <c r="B38" s="2" t="s">
        <v>314</v>
      </c>
      <c r="C38" s="2">
        <v>5.2400000000000002E-2</v>
      </c>
      <c r="D38" s="2"/>
      <c r="E38" s="2">
        <v>111.69070000000001</v>
      </c>
      <c r="F38" s="2">
        <v>6.9999999999999999E-4</v>
      </c>
      <c r="H38" s="43">
        <v>34</v>
      </c>
      <c r="I38" s="2"/>
      <c r="J38" s="2"/>
    </row>
    <row r="39" spans="1:10">
      <c r="A39" s="2"/>
      <c r="B39" s="2"/>
      <c r="C39" s="2">
        <v>2.69E-2</v>
      </c>
      <c r="D39" s="2"/>
      <c r="E39" s="2">
        <v>89.998500000000007</v>
      </c>
      <c r="F39" s="2"/>
      <c r="H39" s="43">
        <v>35</v>
      </c>
      <c r="I39" s="2"/>
      <c r="J39" s="2"/>
    </row>
    <row r="40" spans="1:10">
      <c r="A40" s="2"/>
      <c r="B40" s="2"/>
      <c r="C40" s="2">
        <v>1.2444</v>
      </c>
      <c r="D40" s="2"/>
      <c r="E40" s="2">
        <v>359.99939999999998</v>
      </c>
      <c r="F40" s="2"/>
      <c r="H40" s="43">
        <v>36</v>
      </c>
      <c r="I40" s="2"/>
      <c r="J40" s="2"/>
    </row>
    <row r="41" spans="1:10">
      <c r="A41" s="2">
        <v>46</v>
      </c>
      <c r="B41" s="2" t="s">
        <v>69</v>
      </c>
      <c r="C41" s="2">
        <v>1E-4</v>
      </c>
      <c r="D41" s="2">
        <v>4.8803000000000001</v>
      </c>
      <c r="E41" s="2"/>
      <c r="F41" s="2">
        <v>2.0000000000000001E-4</v>
      </c>
      <c r="H41" s="43">
        <v>37</v>
      </c>
      <c r="I41" s="2"/>
      <c r="J41" s="2"/>
    </row>
    <row r="42" spans="1:10">
      <c r="A42" s="2"/>
      <c r="B42" s="2"/>
      <c r="C42" s="2">
        <v>1E-4</v>
      </c>
      <c r="D42" s="2">
        <v>2.4401999999999999</v>
      </c>
      <c r="E42" s="2"/>
      <c r="F42" s="2"/>
    </row>
    <row r="43" spans="1:10">
      <c r="A43" s="2"/>
      <c r="B43" s="2"/>
      <c r="C43" s="2">
        <v>0</v>
      </c>
      <c r="D43" s="2"/>
      <c r="E43" s="2"/>
      <c r="F43" s="2"/>
      <c r="H43" t="s">
        <v>110</v>
      </c>
      <c r="I43" s="32">
        <f>AVERAGE(I5:I41)</f>
        <v>10.036787500000001</v>
      </c>
      <c r="J43" s="32">
        <f>AVERAGE(J5:J41)</f>
        <v>4.8805583333333322</v>
      </c>
    </row>
    <row r="44" spans="1:10">
      <c r="A44" s="2">
        <v>73</v>
      </c>
      <c r="B44" s="2" t="s">
        <v>169</v>
      </c>
      <c r="C44" s="2">
        <v>0</v>
      </c>
      <c r="D44" s="2"/>
      <c r="E44" s="2"/>
      <c r="F44" s="2">
        <v>0</v>
      </c>
      <c r="H44" t="s">
        <v>111</v>
      </c>
      <c r="I44" s="32">
        <f>STDEV(I5:I41)</f>
        <v>1.7923946383838069E-3</v>
      </c>
      <c r="J44" s="32">
        <f>STDEV(J5:J41)</f>
        <v>1.7816406703279563E-4</v>
      </c>
    </row>
    <row r="45" spans="1:10">
      <c r="A45" s="2"/>
      <c r="B45" s="2"/>
      <c r="C45" s="2">
        <v>0</v>
      </c>
      <c r="D45" s="2"/>
      <c r="E45" s="2"/>
      <c r="F45" s="2"/>
      <c r="H45" t="s">
        <v>112</v>
      </c>
      <c r="I45" s="32">
        <f>MIN(I5:I41)</f>
        <v>10.033300000000001</v>
      </c>
      <c r="J45" s="32">
        <f>MIN(J5:J41)</f>
        <v>4.8803000000000001</v>
      </c>
    </row>
    <row r="46" spans="1:10">
      <c r="A46" s="2"/>
      <c r="B46" s="2"/>
      <c r="C46" s="2">
        <v>1.1850000000000001</v>
      </c>
      <c r="D46" s="2"/>
      <c r="E46" s="2"/>
      <c r="F46" s="2"/>
      <c r="H46" t="s">
        <v>113</v>
      </c>
      <c r="I46" s="32">
        <f>MAX(I5:I41)</f>
        <v>10.0395</v>
      </c>
      <c r="J46" s="32">
        <f>MAX(J5:J41)</f>
        <v>4.8807999999999998</v>
      </c>
    </row>
    <row r="47" spans="1:10">
      <c r="A47" s="2">
        <v>75</v>
      </c>
      <c r="B47" s="2" t="s">
        <v>70</v>
      </c>
      <c r="C47" s="2">
        <v>2.9999999999999997E-4</v>
      </c>
      <c r="D47" s="2">
        <v>4.8807</v>
      </c>
      <c r="E47" s="2"/>
      <c r="F47" s="2">
        <v>0</v>
      </c>
      <c r="H47" t="s">
        <v>114</v>
      </c>
      <c r="I47" s="32">
        <f>I46-I45</f>
        <v>6.1999999999997613E-3</v>
      </c>
      <c r="J47" s="32">
        <f>J46-J45</f>
        <v>4.9999999999972289E-4</v>
      </c>
    </row>
    <row r="48" spans="1:10">
      <c r="A48" s="2"/>
      <c r="B48" s="2"/>
      <c r="C48" s="2">
        <v>2.0000000000000001E-4</v>
      </c>
      <c r="D48" s="2">
        <v>2.4403000000000001</v>
      </c>
      <c r="E48" s="2"/>
      <c r="F48" s="2"/>
    </row>
    <row r="49" spans="1:6">
      <c r="A49" s="2"/>
      <c r="B49" s="2"/>
      <c r="C49" s="2">
        <v>0</v>
      </c>
      <c r="D49" s="2"/>
      <c r="E49" s="2"/>
      <c r="F49" s="2"/>
    </row>
    <row r="50" spans="1:6">
      <c r="A50" s="2">
        <v>77</v>
      </c>
      <c r="B50" s="2" t="s">
        <v>206</v>
      </c>
      <c r="C50" s="2">
        <v>3.44E-2</v>
      </c>
      <c r="D50" s="2"/>
      <c r="E50" s="2">
        <v>50.346699999999998</v>
      </c>
      <c r="F50" s="2">
        <v>0</v>
      </c>
    </row>
    <row r="51" spans="1:6">
      <c r="A51" s="2"/>
      <c r="B51" s="2"/>
      <c r="C51" s="2">
        <v>-8.6999999999999994E-3</v>
      </c>
      <c r="D51" s="2"/>
      <c r="E51" s="2">
        <v>89.890900000000002</v>
      </c>
      <c r="F51" s="2"/>
    </row>
    <row r="52" spans="1:6">
      <c r="A52" s="2"/>
      <c r="B52" s="2"/>
      <c r="C52" s="2">
        <v>1.3047</v>
      </c>
      <c r="D52" s="2"/>
      <c r="E52" s="2">
        <v>9.0399999999999994E-2</v>
      </c>
      <c r="F52" s="2"/>
    </row>
    <row r="53" spans="1:6">
      <c r="A53" s="2">
        <v>78</v>
      </c>
      <c r="B53" s="2" t="s">
        <v>170</v>
      </c>
      <c r="C53" s="2">
        <v>1.61E-2</v>
      </c>
      <c r="D53" s="2">
        <v>20.073399999999999</v>
      </c>
      <c r="E53" s="2"/>
      <c r="F53" s="2">
        <v>1E-4</v>
      </c>
    </row>
    <row r="54" spans="1:6">
      <c r="A54" s="2"/>
      <c r="B54" s="2"/>
      <c r="C54" s="2">
        <v>0.02</v>
      </c>
      <c r="D54" s="2">
        <v>10.0367</v>
      </c>
      <c r="E54" s="2"/>
      <c r="F54" s="2"/>
    </row>
    <row r="55" spans="1:6">
      <c r="A55" s="2"/>
      <c r="B55" s="2"/>
      <c r="C55" s="2">
        <v>11.2217</v>
      </c>
      <c r="D55" s="2"/>
      <c r="E55" s="2"/>
      <c r="F55" s="2"/>
    </row>
    <row r="56" spans="1:6">
      <c r="A56" s="2">
        <v>79</v>
      </c>
      <c r="B56" s="2" t="s">
        <v>71</v>
      </c>
      <c r="C56" s="2">
        <v>2.9999999999999997E-4</v>
      </c>
      <c r="D56" s="2">
        <v>4.8803000000000001</v>
      </c>
      <c r="E56" s="2"/>
      <c r="F56" s="2">
        <v>2.0000000000000001E-4</v>
      </c>
    </row>
    <row r="57" spans="1:6">
      <c r="A57" s="2"/>
      <c r="B57" s="2"/>
      <c r="C57" s="2">
        <v>2.9999999999999997E-4</v>
      </c>
      <c r="D57" s="2">
        <v>2.4401999999999999</v>
      </c>
      <c r="E57" s="2"/>
      <c r="F57" s="2"/>
    </row>
    <row r="58" spans="1:6">
      <c r="A58" s="2"/>
      <c r="B58" s="2"/>
      <c r="C58" s="2">
        <v>0</v>
      </c>
      <c r="D58" s="2"/>
      <c r="E58" s="2"/>
      <c r="F58" s="2"/>
    </row>
    <row r="59" spans="1:6">
      <c r="A59" s="2">
        <v>98</v>
      </c>
      <c r="B59" s="2" t="s">
        <v>72</v>
      </c>
      <c r="C59" s="2">
        <v>-1E-4</v>
      </c>
      <c r="D59" s="2">
        <v>4.8807</v>
      </c>
      <c r="E59" s="2"/>
      <c r="F59" s="2">
        <v>1E-4</v>
      </c>
    </row>
    <row r="60" spans="1:6">
      <c r="A60" s="2"/>
      <c r="B60" s="2"/>
      <c r="C60" s="2">
        <v>1E-4</v>
      </c>
      <c r="D60" s="2">
        <v>2.4403000000000001</v>
      </c>
      <c r="E60" s="2"/>
      <c r="F60" s="2"/>
    </row>
    <row r="61" spans="1:6">
      <c r="A61" s="2"/>
      <c r="B61" s="2"/>
      <c r="C61" s="2">
        <v>0</v>
      </c>
      <c r="D61" s="2"/>
      <c r="E61" s="2"/>
      <c r="F61" s="2"/>
    </row>
    <row r="62" spans="1:6">
      <c r="A62" s="2">
        <v>103</v>
      </c>
      <c r="B62" s="2" t="s">
        <v>211</v>
      </c>
      <c r="C62" s="2">
        <v>2.3999999999999998E-3</v>
      </c>
      <c r="D62" s="2"/>
      <c r="E62" s="2">
        <v>71.499700000000004</v>
      </c>
      <c r="F62" s="2">
        <v>1E-4</v>
      </c>
    </row>
    <row r="63" spans="1:6">
      <c r="A63" s="2"/>
      <c r="B63" s="2"/>
      <c r="C63" s="2">
        <v>4.82E-2</v>
      </c>
      <c r="D63" s="2"/>
      <c r="E63" s="2">
        <v>89.998699999999999</v>
      </c>
      <c r="F63" s="2"/>
    </row>
    <row r="64" spans="1:6">
      <c r="A64" s="2"/>
      <c r="B64" s="2"/>
      <c r="C64" s="2">
        <v>1.3047</v>
      </c>
      <c r="D64" s="2"/>
      <c r="E64" s="2">
        <v>4.0000000000000002E-4</v>
      </c>
      <c r="F64" s="2"/>
    </row>
    <row r="65" spans="1:6">
      <c r="A65" s="2">
        <v>106</v>
      </c>
      <c r="B65" s="2" t="s">
        <v>178</v>
      </c>
      <c r="C65" s="2">
        <v>0</v>
      </c>
      <c r="D65" s="2"/>
      <c r="E65" s="2"/>
      <c r="F65" s="2">
        <v>0</v>
      </c>
    </row>
    <row r="66" spans="1:6">
      <c r="A66" s="2"/>
      <c r="B66" s="2"/>
      <c r="C66" s="2">
        <v>0</v>
      </c>
      <c r="D66" s="2"/>
      <c r="E66" s="2"/>
      <c r="F66" s="2"/>
    </row>
    <row r="67" spans="1:6">
      <c r="A67" s="2"/>
      <c r="B67" s="2"/>
      <c r="C67" s="2">
        <v>1.1850000000000001</v>
      </c>
      <c r="D67" s="2"/>
      <c r="E67" s="2"/>
      <c r="F67" s="2"/>
    </row>
    <row r="68" spans="1:6">
      <c r="A68" s="2">
        <v>107</v>
      </c>
      <c r="B68" s="2" t="s">
        <v>315</v>
      </c>
      <c r="C68" s="2">
        <v>0</v>
      </c>
      <c r="D68" s="2"/>
      <c r="E68" s="2"/>
      <c r="F68" s="2">
        <v>0</v>
      </c>
    </row>
    <row r="69" spans="1:6">
      <c r="A69" s="2"/>
      <c r="B69" s="2"/>
      <c r="C69" s="2">
        <v>1E-4</v>
      </c>
      <c r="D69" s="2"/>
      <c r="E69" s="2"/>
      <c r="F69" s="2"/>
    </row>
    <row r="70" spans="1:6">
      <c r="A70" s="2"/>
      <c r="B70" s="2"/>
      <c r="C70" s="2">
        <v>1.3047</v>
      </c>
      <c r="D70" s="2"/>
      <c r="E70" s="2"/>
      <c r="F70" s="2"/>
    </row>
    <row r="71" spans="1:6">
      <c r="A71" s="2">
        <v>114</v>
      </c>
      <c r="B71" s="2" t="s">
        <v>226</v>
      </c>
      <c r="C71" s="2">
        <v>-1E-4</v>
      </c>
      <c r="D71" s="2">
        <v>4.8804999999999996</v>
      </c>
      <c r="E71" s="2"/>
      <c r="F71" s="2">
        <v>1E-4</v>
      </c>
    </row>
    <row r="72" spans="1:6">
      <c r="A72" s="2"/>
      <c r="B72" s="2"/>
      <c r="C72" s="2">
        <v>-1E-4</v>
      </c>
      <c r="D72" s="2">
        <v>2.4403000000000001</v>
      </c>
      <c r="E72" s="2"/>
      <c r="F72" s="2"/>
    </row>
    <row r="73" spans="1:6">
      <c r="A73" s="2"/>
      <c r="B73" s="2"/>
      <c r="C73" s="2">
        <v>0</v>
      </c>
      <c r="D73" s="2"/>
      <c r="E73" s="2"/>
      <c r="F73" s="2"/>
    </row>
    <row r="74" spans="1:6">
      <c r="A74" s="2">
        <v>115</v>
      </c>
      <c r="B74" s="2" t="s">
        <v>225</v>
      </c>
      <c r="C74" s="2">
        <v>-5.2499999999999998E-2</v>
      </c>
      <c r="D74" s="2"/>
      <c r="E74" s="2">
        <v>353.07170000000002</v>
      </c>
      <c r="F74" s="2">
        <v>1E-4</v>
      </c>
    </row>
    <row r="75" spans="1:6">
      <c r="A75" s="2"/>
      <c r="B75" s="2"/>
      <c r="C75" s="2">
        <v>5.79E-2</v>
      </c>
      <c r="D75" s="2"/>
      <c r="E75" s="2">
        <v>90.000200000000007</v>
      </c>
      <c r="F75" s="2"/>
    </row>
    <row r="76" spans="1:6">
      <c r="A76" s="2"/>
      <c r="B76" s="2"/>
      <c r="C76" s="2">
        <v>1.3047</v>
      </c>
      <c r="D76" s="2"/>
      <c r="E76" s="2">
        <v>1.5E-3</v>
      </c>
      <c r="F76" s="2"/>
    </row>
    <row r="77" spans="1:6">
      <c r="A77" s="2">
        <v>116</v>
      </c>
      <c r="B77" s="2" t="s">
        <v>125</v>
      </c>
      <c r="C77" s="2">
        <v>0</v>
      </c>
      <c r="D77" s="2"/>
      <c r="E77" s="2"/>
      <c r="F77" s="2">
        <v>0</v>
      </c>
    </row>
    <row r="78" spans="1:6">
      <c r="A78" s="2"/>
      <c r="B78" s="2"/>
      <c r="C78" s="2">
        <v>0</v>
      </c>
      <c r="D78" s="2"/>
      <c r="E78" s="2"/>
      <c r="F78" s="2"/>
    </row>
    <row r="79" spans="1:6">
      <c r="A79" s="2"/>
      <c r="B79" s="2"/>
      <c r="C79" s="2">
        <v>1.1850000000000001</v>
      </c>
      <c r="D79" s="2"/>
      <c r="E79" s="2"/>
      <c r="F79" s="2"/>
    </row>
    <row r="80" spans="1:6">
      <c r="A80" s="2">
        <v>117</v>
      </c>
      <c r="B80" s="2" t="s">
        <v>171</v>
      </c>
      <c r="C80" s="2">
        <v>2.9999999999999997E-4</v>
      </c>
      <c r="D80" s="2">
        <v>20.076000000000001</v>
      </c>
      <c r="E80" s="2"/>
      <c r="F80" s="2">
        <v>1E-4</v>
      </c>
    </row>
    <row r="81" spans="1:6">
      <c r="A81" s="2"/>
      <c r="B81" s="2"/>
      <c r="C81" s="2">
        <v>2.0000000000000001E-4</v>
      </c>
      <c r="D81" s="2">
        <v>10.038</v>
      </c>
      <c r="E81" s="2"/>
      <c r="F81" s="2"/>
    </row>
    <row r="82" spans="1:6">
      <c r="A82" s="2"/>
      <c r="B82" s="2"/>
      <c r="C82" s="2">
        <v>11.223000000000001</v>
      </c>
      <c r="D82" s="2"/>
      <c r="E82" s="2"/>
      <c r="F82" s="2"/>
    </row>
    <row r="83" spans="1:6">
      <c r="A83" s="2">
        <v>118</v>
      </c>
      <c r="B83" s="2" t="s">
        <v>316</v>
      </c>
      <c r="C83" s="2">
        <v>0</v>
      </c>
      <c r="D83" s="2"/>
      <c r="E83" s="2"/>
      <c r="F83" s="2">
        <v>0</v>
      </c>
    </row>
    <row r="84" spans="1:6">
      <c r="A84" s="2"/>
      <c r="B84" s="2"/>
      <c r="C84" s="2">
        <v>1.915</v>
      </c>
      <c r="D84" s="2"/>
      <c r="E84" s="2"/>
      <c r="F84" s="2"/>
    </row>
    <row r="85" spans="1:6">
      <c r="A85" s="2"/>
      <c r="B85" s="2"/>
      <c r="C85" s="2">
        <v>1.3048</v>
      </c>
      <c r="D85" s="2"/>
      <c r="E85" s="2"/>
      <c r="F85" s="2"/>
    </row>
    <row r="86" spans="1:6">
      <c r="A86" s="2">
        <v>119</v>
      </c>
      <c r="B86" s="2" t="s">
        <v>317</v>
      </c>
      <c r="C86" s="2">
        <v>0</v>
      </c>
      <c r="D86" s="2"/>
      <c r="E86" s="2"/>
      <c r="F86" s="2">
        <v>0</v>
      </c>
    </row>
    <row r="87" spans="1:6">
      <c r="A87" s="2"/>
      <c r="B87" s="2"/>
      <c r="C87" s="2">
        <v>-1.6199999999999999E-2</v>
      </c>
      <c r="D87" s="2"/>
      <c r="E87" s="2"/>
      <c r="F87" s="2"/>
    </row>
    <row r="88" spans="1:6">
      <c r="A88" s="2"/>
      <c r="B88" s="2"/>
      <c r="C88" s="2">
        <v>1.3046</v>
      </c>
      <c r="D88" s="2"/>
      <c r="E88" s="2"/>
      <c r="F88" s="2"/>
    </row>
    <row r="89" spans="1:6">
      <c r="A89" s="2">
        <v>120</v>
      </c>
      <c r="B89" s="2" t="s">
        <v>318</v>
      </c>
      <c r="C89" s="2">
        <v>0</v>
      </c>
      <c r="D89" s="2"/>
      <c r="E89" s="2"/>
      <c r="F89" s="2">
        <v>0</v>
      </c>
    </row>
    <row r="90" spans="1:6">
      <c r="A90" s="2"/>
      <c r="B90" s="2"/>
      <c r="C90" s="2">
        <v>-1.6899999999999998E-2</v>
      </c>
      <c r="D90" s="2"/>
      <c r="E90" s="2"/>
      <c r="F90" s="2"/>
    </row>
    <row r="91" spans="1:6">
      <c r="A91" s="2"/>
      <c r="B91" s="2"/>
      <c r="C91" s="2">
        <v>1.3048</v>
      </c>
      <c r="D91" s="2"/>
      <c r="E91" s="2"/>
      <c r="F91" s="2"/>
    </row>
    <row r="92" spans="1:6">
      <c r="A92" s="2">
        <v>121</v>
      </c>
      <c r="B92" s="2" t="s">
        <v>319</v>
      </c>
      <c r="C92" s="2">
        <v>0</v>
      </c>
      <c r="D92" s="2"/>
      <c r="E92" s="2"/>
      <c r="F92" s="2">
        <v>0</v>
      </c>
    </row>
    <row r="93" spans="1:6">
      <c r="A93" s="2"/>
      <c r="B93" s="2"/>
      <c r="C93" s="2">
        <v>-1.7100000000000001E-2</v>
      </c>
      <c r="D93" s="2"/>
      <c r="E93" s="2"/>
      <c r="F93" s="2"/>
    </row>
    <row r="94" spans="1:6">
      <c r="A94" s="2"/>
      <c r="B94" s="2"/>
      <c r="C94" s="2">
        <v>1.244</v>
      </c>
      <c r="D94" s="2"/>
      <c r="E94" s="2"/>
      <c r="F94" s="2"/>
    </row>
    <row r="95" spans="1:6">
      <c r="A95" s="2">
        <v>122</v>
      </c>
      <c r="B95" s="2" t="s">
        <v>320</v>
      </c>
      <c r="C95" s="2">
        <v>0</v>
      </c>
      <c r="D95" s="2"/>
      <c r="E95" s="2"/>
      <c r="F95" s="2">
        <v>0</v>
      </c>
    </row>
    <row r="96" spans="1:6">
      <c r="A96" s="2"/>
      <c r="B96" s="2"/>
      <c r="C96" s="2">
        <v>0</v>
      </c>
      <c r="D96" s="2"/>
      <c r="E96" s="2"/>
      <c r="F96" s="2"/>
    </row>
    <row r="97" spans="1:6">
      <c r="A97" s="2"/>
      <c r="B97" s="2"/>
      <c r="C97" s="2">
        <v>1.3047</v>
      </c>
      <c r="D97" s="2"/>
      <c r="E97" s="2"/>
      <c r="F97" s="2"/>
    </row>
    <row r="98" spans="1:6">
      <c r="A98" s="2">
        <v>123</v>
      </c>
      <c r="B98" s="2" t="s">
        <v>379</v>
      </c>
      <c r="C98" s="2">
        <v>0</v>
      </c>
      <c r="D98" s="2">
        <v>20.0749</v>
      </c>
      <c r="E98" s="2"/>
      <c r="F98" s="2">
        <v>1E-4</v>
      </c>
    </row>
    <row r="99" spans="1:6">
      <c r="A99" s="2"/>
      <c r="B99" s="2"/>
      <c r="C99" s="2">
        <v>2.9999999999999997E-4</v>
      </c>
      <c r="D99" s="2">
        <v>10.0374</v>
      </c>
      <c r="E99" s="2"/>
      <c r="F99" s="2"/>
    </row>
    <row r="100" spans="1:6">
      <c r="A100" s="2"/>
      <c r="B100" s="2"/>
      <c r="C100" s="2">
        <v>11.222300000000001</v>
      </c>
      <c r="D100" s="2"/>
      <c r="E100" s="2"/>
      <c r="F100" s="2"/>
    </row>
    <row r="101" spans="1:6">
      <c r="A101" s="2">
        <v>124</v>
      </c>
      <c r="B101" s="2" t="s">
        <v>380</v>
      </c>
      <c r="C101" s="2">
        <v>2.9999999999999997E-4</v>
      </c>
      <c r="D101" s="2">
        <v>20.079000000000001</v>
      </c>
      <c r="E101" s="2"/>
      <c r="F101" s="2">
        <v>1E-4</v>
      </c>
    </row>
    <row r="102" spans="1:6">
      <c r="A102" s="2"/>
      <c r="B102" s="2"/>
      <c r="C102" s="2">
        <v>2.0000000000000001E-4</v>
      </c>
      <c r="D102" s="2">
        <v>10.0395</v>
      </c>
      <c r="E102" s="2"/>
      <c r="F102" s="2"/>
    </row>
    <row r="103" spans="1:6">
      <c r="A103" s="2"/>
      <c r="B103" s="2"/>
      <c r="C103" s="2">
        <v>11.224399999999999</v>
      </c>
      <c r="D103" s="2"/>
      <c r="E103" s="2"/>
      <c r="F103" s="2"/>
    </row>
    <row r="104" spans="1:6">
      <c r="A104" s="2">
        <v>125</v>
      </c>
      <c r="B104" s="2" t="s">
        <v>381</v>
      </c>
      <c r="C104" s="2">
        <v>2.0000000000000001E-4</v>
      </c>
      <c r="D104" s="2">
        <v>20.0745</v>
      </c>
      <c r="E104" s="2"/>
      <c r="F104" s="2">
        <v>1E-4</v>
      </c>
    </row>
    <row r="105" spans="1:6">
      <c r="A105" s="2"/>
      <c r="B105" s="2"/>
      <c r="C105" s="2">
        <v>2.0000000000000001E-4</v>
      </c>
      <c r="D105" s="2">
        <v>10.0372</v>
      </c>
      <c r="E105" s="2"/>
      <c r="F105" s="2"/>
    </row>
    <row r="106" spans="1:6">
      <c r="A106" s="2"/>
      <c r="B106" s="2"/>
      <c r="C106" s="2">
        <v>11.222200000000001</v>
      </c>
      <c r="D106" s="2"/>
      <c r="E106" s="2"/>
      <c r="F106" s="2"/>
    </row>
    <row r="107" spans="1:6">
      <c r="A107" s="2">
        <v>126</v>
      </c>
      <c r="B107" s="2" t="s">
        <v>73</v>
      </c>
      <c r="C107" s="2">
        <v>-1E-4</v>
      </c>
      <c r="D107" s="2">
        <v>4.8806000000000003</v>
      </c>
      <c r="E107" s="2"/>
      <c r="F107" s="2">
        <v>0</v>
      </c>
    </row>
    <row r="108" spans="1:6">
      <c r="A108" s="2"/>
      <c r="B108" s="2"/>
      <c r="C108" s="2">
        <v>-2.0000000000000001E-4</v>
      </c>
      <c r="D108" s="2">
        <v>2.4403000000000001</v>
      </c>
      <c r="E108" s="2"/>
      <c r="F108" s="2"/>
    </row>
    <row r="109" spans="1:6">
      <c r="A109" s="2"/>
      <c r="B109" s="2"/>
      <c r="C109" s="2">
        <v>0</v>
      </c>
      <c r="D109" s="2"/>
      <c r="E109" s="2"/>
      <c r="F109" s="2"/>
    </row>
    <row r="110" spans="1:6">
      <c r="A110" s="2">
        <v>127</v>
      </c>
      <c r="B110" s="2" t="s">
        <v>74</v>
      </c>
      <c r="C110" s="2">
        <v>0</v>
      </c>
      <c r="D110" s="2">
        <v>4.8807</v>
      </c>
      <c r="E110" s="2"/>
      <c r="F110" s="2">
        <v>0</v>
      </c>
    </row>
    <row r="111" spans="1:6">
      <c r="A111" s="2"/>
      <c r="B111" s="2"/>
      <c r="C111" s="2">
        <v>-2.9999999999999997E-4</v>
      </c>
      <c r="D111" s="2">
        <v>2.4403000000000001</v>
      </c>
      <c r="E111" s="2"/>
      <c r="F111" s="2"/>
    </row>
    <row r="112" spans="1:6">
      <c r="A112" s="2"/>
      <c r="B112" s="2"/>
      <c r="C112" s="2">
        <v>0</v>
      </c>
      <c r="D112" s="2"/>
      <c r="E112" s="2"/>
      <c r="F112" s="2"/>
    </row>
    <row r="113" spans="1:6">
      <c r="A113" s="2">
        <v>128</v>
      </c>
      <c r="B113" s="2" t="s">
        <v>75</v>
      </c>
      <c r="C113" s="2">
        <v>-2.0000000000000001E-4</v>
      </c>
      <c r="D113" s="2">
        <v>4.8806000000000003</v>
      </c>
      <c r="E113" s="2"/>
      <c r="F113" s="2">
        <v>1E-4</v>
      </c>
    </row>
    <row r="114" spans="1:6">
      <c r="A114" s="2"/>
      <c r="B114" s="2"/>
      <c r="C114" s="2">
        <v>-2.0000000000000001E-4</v>
      </c>
      <c r="D114" s="2">
        <v>2.4403000000000001</v>
      </c>
      <c r="E114" s="2"/>
      <c r="F114" s="2"/>
    </row>
    <row r="115" spans="1:6">
      <c r="A115" s="2"/>
      <c r="B115" s="2"/>
      <c r="C115" s="2">
        <v>0</v>
      </c>
      <c r="D115" s="2"/>
      <c r="E115" s="2"/>
      <c r="F115" s="2"/>
    </row>
    <row r="116" spans="1:6">
      <c r="A116" s="2">
        <v>130</v>
      </c>
      <c r="B116" s="2" t="s">
        <v>376</v>
      </c>
      <c r="C116" s="2">
        <v>0</v>
      </c>
      <c r="D116" s="2"/>
      <c r="E116" s="2"/>
      <c r="F116" s="2">
        <v>0</v>
      </c>
    </row>
    <row r="117" spans="1:6">
      <c r="A117" s="2"/>
      <c r="B117" s="2"/>
      <c r="C117" s="2">
        <v>0</v>
      </c>
      <c r="D117" s="2"/>
      <c r="E117" s="2"/>
      <c r="F117" s="2"/>
    </row>
    <row r="118" spans="1:6">
      <c r="A118" s="2"/>
      <c r="B118" s="2"/>
      <c r="C118" s="2">
        <v>1.1850000000000001</v>
      </c>
      <c r="D118" s="2"/>
      <c r="E118" s="2"/>
      <c r="F118" s="2"/>
    </row>
    <row r="119" spans="1:6">
      <c r="A119" s="2">
        <v>131</v>
      </c>
      <c r="B119" s="2" t="s">
        <v>377</v>
      </c>
      <c r="C119" s="2">
        <v>0</v>
      </c>
      <c r="D119" s="2"/>
      <c r="E119" s="2"/>
      <c r="F119" s="2">
        <v>0</v>
      </c>
    </row>
    <row r="120" spans="1:6">
      <c r="A120" s="2"/>
      <c r="B120" s="2"/>
      <c r="C120" s="2">
        <v>0</v>
      </c>
      <c r="D120" s="2"/>
      <c r="E120" s="2"/>
      <c r="F120" s="2"/>
    </row>
    <row r="121" spans="1:6">
      <c r="A121" s="2"/>
      <c r="B121" s="2"/>
      <c r="C121" s="2">
        <v>1.1850000000000001</v>
      </c>
      <c r="D121" s="2"/>
      <c r="E121" s="2"/>
      <c r="F121" s="2"/>
    </row>
    <row r="122" spans="1:6">
      <c r="A122" s="2">
        <v>138</v>
      </c>
      <c r="B122" s="2" t="s">
        <v>378</v>
      </c>
      <c r="C122" s="2">
        <v>0</v>
      </c>
      <c r="D122" s="2"/>
      <c r="E122" s="2"/>
      <c r="F122" s="2">
        <v>0</v>
      </c>
    </row>
    <row r="123" spans="1:6">
      <c r="A123" s="2"/>
      <c r="B123" s="2"/>
      <c r="C123" s="2">
        <v>0</v>
      </c>
      <c r="D123" s="2"/>
      <c r="E123" s="2"/>
      <c r="F123" s="2"/>
    </row>
    <row r="124" spans="1:6">
      <c r="A124" s="2"/>
      <c r="B124" s="2"/>
      <c r="C124" s="2">
        <v>1.1850000000000001</v>
      </c>
      <c r="D124" s="2"/>
      <c r="E124" s="2"/>
      <c r="F124" s="2"/>
    </row>
    <row r="125" spans="1:6">
      <c r="A125" s="2">
        <v>139</v>
      </c>
      <c r="B125" s="2" t="s">
        <v>321</v>
      </c>
      <c r="C125" s="2">
        <v>1.6799999999999999E-2</v>
      </c>
      <c r="D125" s="2"/>
      <c r="E125" s="2">
        <v>322.55500000000001</v>
      </c>
      <c r="F125" s="2">
        <v>0</v>
      </c>
    </row>
    <row r="126" spans="1:6">
      <c r="A126" s="2"/>
      <c r="B126" s="2"/>
      <c r="C126" s="2">
        <v>-8.3000000000000001E-3</v>
      </c>
      <c r="D126" s="2"/>
      <c r="E126" s="2">
        <v>90.002799999999993</v>
      </c>
      <c r="F126" s="2"/>
    </row>
    <row r="127" spans="1:6">
      <c r="A127" s="2"/>
      <c r="B127" s="2"/>
      <c r="C127" s="2">
        <v>1.3048</v>
      </c>
      <c r="D127" s="2"/>
      <c r="E127" s="2">
        <v>3.5999999999999999E-3</v>
      </c>
      <c r="F127" s="2"/>
    </row>
    <row r="128" spans="1:6">
      <c r="A128" s="2">
        <v>140</v>
      </c>
      <c r="B128" s="2" t="s">
        <v>322</v>
      </c>
      <c r="C128" s="2">
        <v>1.18E-2</v>
      </c>
      <c r="D128" s="2"/>
      <c r="E128" s="2">
        <v>327.49180000000001</v>
      </c>
      <c r="F128" s="2">
        <v>0</v>
      </c>
    </row>
    <row r="129" spans="1:6">
      <c r="A129" s="2"/>
      <c r="B129" s="2"/>
      <c r="C129" s="2">
        <v>-1.9400000000000001E-2</v>
      </c>
      <c r="D129" s="2"/>
      <c r="E129" s="2">
        <v>90.002899999999997</v>
      </c>
      <c r="F129" s="2"/>
    </row>
    <row r="130" spans="1:6">
      <c r="A130" s="2"/>
      <c r="B130" s="2"/>
      <c r="C130" s="2">
        <v>1.3048</v>
      </c>
      <c r="D130" s="2"/>
      <c r="E130" s="2">
        <v>4.5999999999999999E-3</v>
      </c>
      <c r="F130" s="2"/>
    </row>
    <row r="131" spans="1:6">
      <c r="A131" s="2">
        <v>141</v>
      </c>
      <c r="B131" s="2" t="s">
        <v>323</v>
      </c>
      <c r="C131" s="2">
        <v>8.6E-3</v>
      </c>
      <c r="D131" s="2"/>
      <c r="E131" s="2">
        <v>317.96370000000002</v>
      </c>
      <c r="F131" s="2">
        <v>1E-4</v>
      </c>
    </row>
    <row r="132" spans="1:6">
      <c r="A132" s="2"/>
      <c r="B132" s="2"/>
      <c r="C132" s="2">
        <v>2.3300000000000001E-2</v>
      </c>
      <c r="D132" s="2"/>
      <c r="E132" s="2">
        <v>90.003399999999999</v>
      </c>
      <c r="F132" s="2"/>
    </row>
    <row r="133" spans="1:6">
      <c r="A133" s="2"/>
      <c r="B133" s="2"/>
      <c r="C133" s="2">
        <v>1.3047</v>
      </c>
      <c r="D133" s="2"/>
      <c r="E133" s="2">
        <v>3.8E-3</v>
      </c>
      <c r="F133" s="2"/>
    </row>
    <row r="134" spans="1:6">
      <c r="A134" s="2">
        <v>142</v>
      </c>
      <c r="B134" s="2" t="s">
        <v>324</v>
      </c>
      <c r="C134" s="2">
        <v>8.2000000000000007E-3</v>
      </c>
      <c r="D134" s="2"/>
      <c r="E134" s="2">
        <v>310.74860000000001</v>
      </c>
      <c r="F134" s="2">
        <v>0</v>
      </c>
    </row>
    <row r="135" spans="1:6">
      <c r="A135" s="2"/>
      <c r="B135" s="2"/>
      <c r="C135" s="2">
        <v>1.4500000000000001E-2</v>
      </c>
      <c r="D135" s="2"/>
      <c r="E135" s="2">
        <v>90.003399999999999</v>
      </c>
      <c r="F135" s="2"/>
    </row>
    <row r="136" spans="1:6">
      <c r="A136" s="2"/>
      <c r="B136" s="2"/>
      <c r="C136" s="2">
        <v>1.3047</v>
      </c>
      <c r="D136" s="2"/>
      <c r="E136" s="2">
        <v>3.0000000000000001E-3</v>
      </c>
      <c r="F136" s="2"/>
    </row>
    <row r="137" spans="1:6">
      <c r="A137" s="2">
        <v>143</v>
      </c>
      <c r="B137" s="2" t="s">
        <v>325</v>
      </c>
      <c r="C137" s="2">
        <v>2.0000000000000001E-4</v>
      </c>
      <c r="D137" s="2">
        <v>4.8803000000000001</v>
      </c>
      <c r="E137" s="2"/>
      <c r="F137" s="2">
        <v>2.9999999999999997E-4</v>
      </c>
    </row>
    <row r="138" spans="1:6">
      <c r="A138" s="2"/>
      <c r="B138" s="2"/>
      <c r="C138" s="2">
        <v>0</v>
      </c>
      <c r="D138" s="2">
        <v>2.4401000000000002</v>
      </c>
      <c r="E138" s="2"/>
      <c r="F138" s="2"/>
    </row>
    <row r="139" spans="1:6">
      <c r="A139" s="2"/>
      <c r="B139" s="2"/>
      <c r="C139" s="2">
        <v>0</v>
      </c>
      <c r="D139" s="2"/>
      <c r="E139" s="2"/>
      <c r="F139" s="2"/>
    </row>
    <row r="140" spans="1:6">
      <c r="A140" s="2">
        <v>144</v>
      </c>
      <c r="B140" s="2" t="s">
        <v>326</v>
      </c>
      <c r="C140" s="2">
        <v>1.2200000000000001E-2</v>
      </c>
      <c r="D140" s="2"/>
      <c r="E140" s="2">
        <v>314.47570000000002</v>
      </c>
      <c r="F140" s="2">
        <v>0</v>
      </c>
    </row>
    <row r="141" spans="1:6">
      <c r="A141" s="2"/>
      <c r="B141" s="2"/>
      <c r="C141" s="2">
        <v>2.9700000000000001E-2</v>
      </c>
      <c r="D141" s="2"/>
      <c r="E141" s="2">
        <v>90.004300000000001</v>
      </c>
      <c r="F141" s="2"/>
    </row>
    <row r="142" spans="1:6">
      <c r="A142" s="2"/>
      <c r="B142" s="2"/>
      <c r="C142" s="2">
        <v>1.3048</v>
      </c>
      <c r="D142" s="2"/>
      <c r="E142" s="2">
        <v>4.3E-3</v>
      </c>
      <c r="F142" s="2"/>
    </row>
    <row r="143" spans="1:6">
      <c r="A143" s="2">
        <v>145</v>
      </c>
      <c r="B143" s="2" t="s">
        <v>230</v>
      </c>
      <c r="C143" s="2">
        <v>1.23E-2</v>
      </c>
      <c r="D143" s="2"/>
      <c r="E143" s="2">
        <v>308.07709999999997</v>
      </c>
      <c r="F143" s="2">
        <v>0</v>
      </c>
    </row>
    <row r="144" spans="1:6">
      <c r="A144" s="2"/>
      <c r="B144" s="2"/>
      <c r="C144" s="2">
        <v>3.4500000000000003E-2</v>
      </c>
      <c r="D144" s="2"/>
      <c r="E144" s="2">
        <v>90.004400000000004</v>
      </c>
      <c r="F144" s="2"/>
    </row>
    <row r="145" spans="1:6">
      <c r="A145" s="2"/>
      <c r="B145" s="2"/>
      <c r="C145" s="2">
        <v>1.3048</v>
      </c>
      <c r="D145" s="2"/>
      <c r="E145" s="2">
        <v>3.3999999999999998E-3</v>
      </c>
      <c r="F145" s="2"/>
    </row>
    <row r="146" spans="1:6">
      <c r="A146" s="2">
        <v>146</v>
      </c>
      <c r="B146" s="2" t="s">
        <v>81</v>
      </c>
      <c r="C146" s="2">
        <v>1E-4</v>
      </c>
      <c r="D146" s="2">
        <v>4.8807</v>
      </c>
      <c r="E146" s="2"/>
      <c r="F146" s="2">
        <v>0</v>
      </c>
    </row>
    <row r="147" spans="1:6">
      <c r="A147" s="2"/>
      <c r="B147" s="2"/>
      <c r="C147" s="2">
        <v>1E-4</v>
      </c>
      <c r="D147" s="2">
        <v>2.4403000000000001</v>
      </c>
      <c r="E147" s="2"/>
      <c r="F147" s="2"/>
    </row>
    <row r="148" spans="1:6">
      <c r="A148" s="2"/>
      <c r="B148" s="2"/>
      <c r="C148" s="2">
        <v>0</v>
      </c>
      <c r="D148" s="2"/>
      <c r="E148" s="2"/>
      <c r="F148" s="2"/>
    </row>
    <row r="149" spans="1:6">
      <c r="A149" s="2">
        <v>147</v>
      </c>
      <c r="B149" s="2" t="s">
        <v>82</v>
      </c>
      <c r="C149" s="2">
        <v>0</v>
      </c>
      <c r="D149" s="2"/>
      <c r="E149" s="2"/>
      <c r="F149" s="2">
        <v>0</v>
      </c>
    </row>
    <row r="150" spans="1:6">
      <c r="A150" s="2"/>
      <c r="B150" s="2"/>
      <c r="C150" s="2">
        <v>0</v>
      </c>
      <c r="D150" s="2"/>
      <c r="E150" s="2"/>
      <c r="F150" s="2"/>
    </row>
    <row r="151" spans="1:6">
      <c r="A151" s="2"/>
      <c r="B151" s="2"/>
      <c r="C151" s="2">
        <v>1.1850000000000001</v>
      </c>
      <c r="D151" s="2"/>
      <c r="E151" s="2"/>
      <c r="F151" s="2"/>
    </row>
    <row r="152" spans="1:6">
      <c r="A152" s="2">
        <v>148</v>
      </c>
      <c r="B152" s="2" t="s">
        <v>83</v>
      </c>
      <c r="C152" s="2">
        <v>5.9999999999999995E-4</v>
      </c>
      <c r="D152" s="2">
        <v>20.072199999999999</v>
      </c>
      <c r="E152" s="2"/>
      <c r="F152" s="2">
        <v>1E-4</v>
      </c>
    </row>
    <row r="153" spans="1:6">
      <c r="A153" s="2"/>
      <c r="B153" s="2"/>
      <c r="C153" s="2">
        <v>-5.0000000000000001E-4</v>
      </c>
      <c r="D153" s="2">
        <v>10.036099999999999</v>
      </c>
      <c r="E153" s="2"/>
      <c r="F153" s="2"/>
    </row>
    <row r="154" spans="1:6">
      <c r="A154" s="2"/>
      <c r="B154" s="2"/>
      <c r="C154" s="2">
        <v>11.2211</v>
      </c>
      <c r="D154" s="2"/>
      <c r="E154" s="2"/>
      <c r="F154" s="2"/>
    </row>
    <row r="155" spans="1:6">
      <c r="A155" s="2">
        <v>149</v>
      </c>
      <c r="B155" s="2" t="s">
        <v>327</v>
      </c>
      <c r="C155" s="2">
        <v>-2.0000000000000001E-4</v>
      </c>
      <c r="D155" s="2">
        <v>4.8804999999999996</v>
      </c>
      <c r="E155" s="2"/>
      <c r="F155" s="2">
        <v>2.0000000000000001E-4</v>
      </c>
    </row>
    <row r="156" spans="1:6">
      <c r="A156" s="2"/>
      <c r="B156" s="2"/>
      <c r="C156" s="2">
        <v>0</v>
      </c>
      <c r="D156" s="2">
        <v>2.4403000000000001</v>
      </c>
      <c r="E156" s="2"/>
      <c r="F156" s="2"/>
    </row>
    <row r="157" spans="1:6">
      <c r="A157" s="2"/>
      <c r="B157" s="2"/>
      <c r="C157" s="2">
        <v>0</v>
      </c>
      <c r="D157" s="2"/>
      <c r="E157" s="2"/>
      <c r="F157" s="2"/>
    </row>
    <row r="158" spans="1:6">
      <c r="A158" s="2">
        <v>150</v>
      </c>
      <c r="B158" s="2" t="s">
        <v>328</v>
      </c>
      <c r="C158" s="2">
        <v>2.5399999999999999E-2</v>
      </c>
      <c r="D158" s="2"/>
      <c r="E158" s="2">
        <v>288.53230000000002</v>
      </c>
      <c r="F158" s="2">
        <v>0</v>
      </c>
    </row>
    <row r="159" spans="1:6">
      <c r="A159" s="2"/>
      <c r="B159" s="2"/>
      <c r="C159" s="2">
        <v>-5.5999999999999999E-3</v>
      </c>
      <c r="D159" s="2"/>
      <c r="E159" s="2">
        <v>90.005399999999995</v>
      </c>
      <c r="F159" s="2"/>
    </row>
    <row r="160" spans="1:6">
      <c r="A160" s="2"/>
      <c r="B160" s="2"/>
      <c r="C160" s="2">
        <v>1.3047</v>
      </c>
      <c r="D160" s="2"/>
      <c r="E160" s="2">
        <v>1.8E-3</v>
      </c>
      <c r="F160" s="2"/>
    </row>
    <row r="161" spans="1:6">
      <c r="A161" s="2">
        <v>153</v>
      </c>
      <c r="B161" s="2" t="s">
        <v>329</v>
      </c>
      <c r="C161" s="2">
        <v>0</v>
      </c>
      <c r="D161" s="2"/>
      <c r="E161" s="2"/>
      <c r="F161" s="2">
        <v>0</v>
      </c>
    </row>
    <row r="162" spans="1:6">
      <c r="A162" s="2"/>
      <c r="B162" s="2"/>
      <c r="C162" s="2">
        <v>0</v>
      </c>
      <c r="D162" s="2"/>
      <c r="E162" s="2"/>
      <c r="F162" s="2"/>
    </row>
    <row r="163" spans="1:6">
      <c r="A163" s="2"/>
      <c r="B163" s="2"/>
      <c r="C163" s="2">
        <v>1.1850000000000001</v>
      </c>
      <c r="D163" s="2"/>
      <c r="E163" s="2"/>
      <c r="F163" s="2"/>
    </row>
    <row r="164" spans="1:6">
      <c r="A164" s="2">
        <v>154</v>
      </c>
      <c r="B164" s="2" t="s">
        <v>330</v>
      </c>
      <c r="C164" s="2">
        <v>4.0000000000000002E-4</v>
      </c>
      <c r="D164" s="2">
        <v>20.066500000000001</v>
      </c>
      <c r="E164" s="2"/>
      <c r="F164" s="2">
        <v>1E-4</v>
      </c>
    </row>
    <row r="165" spans="1:6">
      <c r="A165" s="2"/>
      <c r="B165" s="2"/>
      <c r="C165" s="2">
        <v>-8.0000000000000004E-4</v>
      </c>
      <c r="D165" s="2">
        <v>10.033300000000001</v>
      </c>
      <c r="E165" s="2"/>
      <c r="F165" s="2"/>
    </row>
    <row r="166" spans="1:6">
      <c r="A166" s="2"/>
      <c r="B166" s="2"/>
      <c r="C166" s="2">
        <v>11.2182</v>
      </c>
      <c r="D166" s="2"/>
      <c r="E166" s="2"/>
      <c r="F166" s="2"/>
    </row>
    <row r="167" spans="1:6">
      <c r="A167" s="2">
        <v>155</v>
      </c>
      <c r="B167" s="2" t="s">
        <v>183</v>
      </c>
      <c r="C167" s="2">
        <v>0</v>
      </c>
      <c r="D167" s="2">
        <v>4.8807999999999998</v>
      </c>
      <c r="E167" s="2"/>
      <c r="F167" s="2">
        <v>1E-4</v>
      </c>
    </row>
    <row r="168" spans="1:6">
      <c r="A168" s="2"/>
      <c r="B168" s="2"/>
      <c r="C168" s="2">
        <v>-2.0000000000000001E-4</v>
      </c>
      <c r="D168" s="2">
        <v>2.4403999999999999</v>
      </c>
      <c r="E168" s="2"/>
      <c r="F168" s="2"/>
    </row>
    <row r="169" spans="1:6">
      <c r="A169" s="2"/>
      <c r="B169" s="2"/>
      <c r="C169" s="2">
        <v>0</v>
      </c>
      <c r="D169" s="2"/>
      <c r="E169" s="2"/>
      <c r="F169" s="2"/>
    </row>
    <row r="170" spans="1:6">
      <c r="A170" s="2">
        <v>156</v>
      </c>
      <c r="B170" s="2" t="s">
        <v>331</v>
      </c>
      <c r="C170" s="2">
        <v>5.0500000000000003E-2</v>
      </c>
      <c r="D170" s="2"/>
      <c r="E170" s="2">
        <v>299.2516</v>
      </c>
      <c r="F170" s="2">
        <v>0</v>
      </c>
    </row>
    <row r="171" spans="1:6">
      <c r="A171" s="2"/>
      <c r="B171" s="2"/>
      <c r="C171" s="2">
        <v>-4.2700000000000002E-2</v>
      </c>
      <c r="D171" s="2"/>
      <c r="E171" s="2">
        <v>90.006600000000006</v>
      </c>
      <c r="F171" s="2"/>
    </row>
    <row r="172" spans="1:6">
      <c r="A172" s="2"/>
      <c r="B172" s="2"/>
      <c r="C172" s="2">
        <v>1.3045</v>
      </c>
      <c r="D172" s="2"/>
      <c r="E172" s="2">
        <v>3.7000000000000002E-3</v>
      </c>
      <c r="F172" s="2"/>
    </row>
    <row r="173" spans="1:6">
      <c r="A173" s="2">
        <v>157</v>
      </c>
      <c r="B173" s="2" t="s">
        <v>184</v>
      </c>
      <c r="C173" s="2">
        <v>0</v>
      </c>
      <c r="D173" s="2"/>
      <c r="E173" s="2"/>
      <c r="F173" s="2">
        <v>0</v>
      </c>
    </row>
    <row r="174" spans="1:6">
      <c r="A174" s="2"/>
      <c r="B174" s="2"/>
      <c r="C174" s="2">
        <v>0</v>
      </c>
      <c r="D174" s="2"/>
      <c r="E174" s="2"/>
      <c r="F174" s="2"/>
    </row>
    <row r="175" spans="1:6">
      <c r="A175" s="2"/>
      <c r="B175" s="2"/>
      <c r="C175" s="2">
        <v>1.1848000000000001</v>
      </c>
      <c r="D175" s="2"/>
      <c r="E175" s="2"/>
      <c r="F175" s="2"/>
    </row>
    <row r="176" spans="1:6">
      <c r="A176" s="2">
        <v>159</v>
      </c>
      <c r="B176" s="2" t="s">
        <v>141</v>
      </c>
      <c r="C176" s="2">
        <v>8.0000000000000004E-4</v>
      </c>
      <c r="D176" s="2">
        <v>20.072199999999999</v>
      </c>
      <c r="E176" s="2"/>
      <c r="F176" s="2">
        <v>1E-4</v>
      </c>
    </row>
    <row r="177" spans="1:6">
      <c r="A177" s="2"/>
      <c r="B177" s="2"/>
      <c r="C177" s="2">
        <v>-8.9999999999999998E-4</v>
      </c>
      <c r="D177" s="2">
        <v>10.036099999999999</v>
      </c>
      <c r="E177" s="2"/>
      <c r="F177" s="2"/>
    </row>
    <row r="178" spans="1:6">
      <c r="A178" s="2"/>
      <c r="B178" s="2"/>
      <c r="C178" s="2">
        <v>11.2209</v>
      </c>
      <c r="D178" s="2"/>
      <c r="E178" s="2"/>
      <c r="F178" s="2"/>
    </row>
  </sheetData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view="pageLayout" workbookViewId="0"/>
  </sheetViews>
  <sheetFormatPr baseColWidth="10" defaultRowHeight="13"/>
  <sheetData/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>
      <selection activeCell="D47" sqref="D47"/>
    </sheetView>
  </sheetViews>
  <sheetFormatPr baseColWidth="10" defaultRowHeight="13"/>
  <sheetData/>
  <sheetCalcPr fullCalcOnLoad="1"/>
  <phoneticPr fontId="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169"/>
  <sheetViews>
    <sheetView topLeftCell="A138" workbookViewId="0">
      <selection activeCell="H36" sqref="H36"/>
    </sheetView>
  </sheetViews>
  <sheetFormatPr baseColWidth="10" defaultRowHeight="13"/>
  <cols>
    <col min="1" max="1" width="3" customWidth="1"/>
    <col min="2" max="2" width="27.28515625" customWidth="1"/>
    <col min="3" max="4" width="8" customWidth="1"/>
    <col min="5" max="5" width="14" customWidth="1"/>
    <col min="6" max="6" width="7" customWidth="1"/>
    <col min="9" max="9" width="11.85546875" customWidth="1"/>
  </cols>
  <sheetData>
    <row r="1" spans="1:10">
      <c r="A1" t="s">
        <v>94</v>
      </c>
    </row>
    <row r="2" spans="1:10">
      <c r="A2" t="s">
        <v>194</v>
      </c>
    </row>
    <row r="4" spans="1:10" ht="15">
      <c r="A4" s="1" t="s">
        <v>88</v>
      </c>
      <c r="B4" s="1" t="s">
        <v>89</v>
      </c>
      <c r="C4" s="1" t="s">
        <v>93</v>
      </c>
      <c r="D4" s="1" t="s">
        <v>92</v>
      </c>
      <c r="E4" s="1" t="s">
        <v>90</v>
      </c>
      <c r="F4" s="1" t="s">
        <v>91</v>
      </c>
      <c r="H4" s="1" t="s">
        <v>108</v>
      </c>
      <c r="I4" s="1" t="s">
        <v>109</v>
      </c>
      <c r="J4" s="1" t="s">
        <v>115</v>
      </c>
    </row>
    <row r="5" spans="1:10">
      <c r="A5" s="2">
        <v>1</v>
      </c>
      <c r="B5" s="2" t="s">
        <v>102</v>
      </c>
      <c r="C5" s="2">
        <v>-9.5999999999999992E-3</v>
      </c>
      <c r="D5" s="2"/>
      <c r="E5" s="2">
        <v>0</v>
      </c>
      <c r="F5" s="2">
        <v>5.9999999999999995E-4</v>
      </c>
      <c r="H5" s="2">
        <v>1</v>
      </c>
      <c r="I5" s="31">
        <v>11.2814</v>
      </c>
      <c r="J5" s="2">
        <v>5.4709000000000003</v>
      </c>
    </row>
    <row r="6" spans="1:10">
      <c r="A6" s="2"/>
      <c r="B6" s="2"/>
      <c r="C6" s="2">
        <v>-1.38E-2</v>
      </c>
      <c r="D6" s="2"/>
      <c r="E6" s="2">
        <v>90</v>
      </c>
      <c r="F6" s="2"/>
      <c r="H6" s="2">
        <v>2</v>
      </c>
      <c r="I6" s="31">
        <v>11.280799999999999</v>
      </c>
      <c r="J6" s="2">
        <v>5.4707999999999997</v>
      </c>
    </row>
    <row r="7" spans="1:10">
      <c r="A7" s="2"/>
      <c r="B7" s="2"/>
      <c r="C7" s="2">
        <v>0</v>
      </c>
      <c r="D7" s="2"/>
      <c r="E7" s="2">
        <v>0</v>
      </c>
      <c r="F7" s="2"/>
      <c r="H7" s="2">
        <v>3</v>
      </c>
      <c r="I7" s="31">
        <v>11.2798</v>
      </c>
      <c r="J7" s="2">
        <v>5.4709000000000003</v>
      </c>
    </row>
    <row r="8" spans="1:10">
      <c r="A8" s="2">
        <v>2</v>
      </c>
      <c r="B8" s="2" t="s">
        <v>103</v>
      </c>
      <c r="C8" s="2">
        <v>-9.5999999999999992E-3</v>
      </c>
      <c r="D8" s="2"/>
      <c r="E8" s="2"/>
      <c r="F8" s="2">
        <v>0</v>
      </c>
      <c r="H8" s="2">
        <v>4</v>
      </c>
      <c r="I8" s="31">
        <v>11.280799999999999</v>
      </c>
      <c r="J8" s="2">
        <v>5.4709000000000003</v>
      </c>
    </row>
    <row r="9" spans="1:10">
      <c r="A9" s="2"/>
      <c r="B9" s="2"/>
      <c r="C9" s="2">
        <v>-1.38E-2</v>
      </c>
      <c r="D9" s="2"/>
      <c r="E9" s="2"/>
      <c r="F9" s="2"/>
      <c r="H9" s="2">
        <v>5</v>
      </c>
      <c r="I9" s="31">
        <v>11.282</v>
      </c>
      <c r="J9" s="2">
        <v>5.4707999999999997</v>
      </c>
    </row>
    <row r="10" spans="1:10">
      <c r="A10" s="2"/>
      <c r="B10" s="2"/>
      <c r="C10" s="2">
        <v>0</v>
      </c>
      <c r="D10" s="2"/>
      <c r="E10" s="2"/>
      <c r="F10" s="2"/>
      <c r="H10" s="2">
        <v>6</v>
      </c>
      <c r="I10" s="31">
        <v>11.280799999999999</v>
      </c>
      <c r="J10" s="2">
        <v>5.4706999999999999</v>
      </c>
    </row>
    <row r="11" spans="1:10">
      <c r="A11" s="2">
        <v>3</v>
      </c>
      <c r="B11" s="2" t="s">
        <v>104</v>
      </c>
      <c r="C11" s="2">
        <v>0</v>
      </c>
      <c r="D11" s="2">
        <v>8.2493999999999996</v>
      </c>
      <c r="E11" s="2"/>
      <c r="F11" s="2">
        <v>2.0000000000000001E-4</v>
      </c>
      <c r="H11" s="2">
        <v>7</v>
      </c>
      <c r="I11" s="31">
        <v>11.2821</v>
      </c>
      <c r="J11" s="2">
        <v>5.4709000000000003</v>
      </c>
    </row>
    <row r="12" spans="1:10">
      <c r="A12" s="2"/>
      <c r="B12" s="2"/>
      <c r="C12" s="2">
        <v>0</v>
      </c>
      <c r="D12" s="2">
        <v>4.1246999999999998</v>
      </c>
      <c r="E12" s="2"/>
      <c r="F12" s="2"/>
      <c r="H12" s="2">
        <v>8</v>
      </c>
      <c r="I12" s="31">
        <v>11.2812</v>
      </c>
      <c r="J12" s="2">
        <v>5.4707999999999997</v>
      </c>
    </row>
    <row r="13" spans="1:10">
      <c r="A13" s="2"/>
      <c r="B13" s="2"/>
      <c r="C13" s="2">
        <v>0</v>
      </c>
      <c r="D13" s="2"/>
      <c r="E13" s="2"/>
      <c r="F13" s="2"/>
      <c r="H13" s="2">
        <v>9</v>
      </c>
      <c r="I13" s="31">
        <v>11.280200000000001</v>
      </c>
      <c r="J13" s="2">
        <v>5.4707999999999997</v>
      </c>
    </row>
    <row r="14" spans="1:10">
      <c r="A14" s="2">
        <v>4</v>
      </c>
      <c r="B14" s="2" t="s">
        <v>283</v>
      </c>
      <c r="C14" s="2">
        <v>-2.2326999999999999</v>
      </c>
      <c r="D14" s="2">
        <v>0.375</v>
      </c>
      <c r="E14" s="2"/>
      <c r="F14" s="2">
        <v>1E-4</v>
      </c>
      <c r="H14" s="2">
        <v>10</v>
      </c>
      <c r="I14" s="31">
        <v>11.2812</v>
      </c>
      <c r="J14" s="2">
        <v>5.4709000000000003</v>
      </c>
    </row>
    <row r="15" spans="1:10">
      <c r="A15" s="2"/>
      <c r="B15" s="2"/>
      <c r="C15" s="2">
        <v>8.3325999999999993</v>
      </c>
      <c r="D15" s="2">
        <v>0.1875</v>
      </c>
      <c r="E15" s="2"/>
      <c r="F15" s="2"/>
      <c r="H15" s="2">
        <v>11</v>
      </c>
      <c r="I15" s="31">
        <v>11.2799</v>
      </c>
      <c r="J15" s="2">
        <v>5.4707999999999997</v>
      </c>
    </row>
    <row r="16" spans="1:10">
      <c r="A16" s="2"/>
      <c r="B16" s="2"/>
      <c r="C16" s="2">
        <v>-1.5E-3</v>
      </c>
      <c r="D16" s="2"/>
      <c r="E16" s="2"/>
      <c r="F16" s="2"/>
      <c r="H16" s="2">
        <v>12</v>
      </c>
      <c r="I16" s="31">
        <v>11.2799</v>
      </c>
      <c r="J16" s="2">
        <v>5.4707999999999997</v>
      </c>
    </row>
    <row r="17" spans="1:10">
      <c r="A17" s="2">
        <v>5</v>
      </c>
      <c r="B17" s="2" t="s">
        <v>284</v>
      </c>
      <c r="C17" s="2">
        <v>-1.1164000000000001</v>
      </c>
      <c r="D17" s="2"/>
      <c r="E17" s="2">
        <v>105</v>
      </c>
      <c r="F17" s="2">
        <v>0</v>
      </c>
      <c r="H17" s="2">
        <v>13</v>
      </c>
      <c r="I17" s="31">
        <v>11.281499999999999</v>
      </c>
      <c r="J17" s="2">
        <v>5.4706000000000001</v>
      </c>
    </row>
    <row r="18" spans="1:10">
      <c r="A18" s="2"/>
      <c r="B18" s="2"/>
      <c r="C18" s="2">
        <v>4.1662999999999997</v>
      </c>
      <c r="D18" s="2"/>
      <c r="E18" s="2">
        <v>359.99</v>
      </c>
      <c r="F18" s="2"/>
    </row>
    <row r="19" spans="1:10">
      <c r="A19" s="2"/>
      <c r="B19" s="2"/>
      <c r="C19" s="2">
        <v>-6.9999999999999999E-4</v>
      </c>
      <c r="D19" s="2"/>
      <c r="E19" s="2">
        <v>269.96269999999998</v>
      </c>
      <c r="F19" s="2"/>
      <c r="H19" t="s">
        <v>110</v>
      </c>
      <c r="I19" s="30">
        <f>AVERAGE(I5:I17)</f>
        <v>11.280892307692309</v>
      </c>
      <c r="J19" s="30">
        <f>AVERAGE(J5:J17)</f>
        <v>5.470815384615384</v>
      </c>
    </row>
    <row r="20" spans="1:10">
      <c r="A20" s="2">
        <v>6</v>
      </c>
      <c r="B20" s="2" t="s">
        <v>285</v>
      </c>
      <c r="C20" s="2">
        <v>-9.5999999999999992E-3</v>
      </c>
      <c r="D20" s="2"/>
      <c r="E20" s="2">
        <v>0</v>
      </c>
      <c r="F20" s="2">
        <v>0</v>
      </c>
      <c r="H20" t="s">
        <v>111</v>
      </c>
      <c r="I20" s="30">
        <f>STDEV(I5:I17)</f>
        <v>7.7293979602847452E-4</v>
      </c>
      <c r="J20" s="30">
        <f>STDEV(J5:J17)</f>
        <v>8.9871708665721693E-5</v>
      </c>
    </row>
    <row r="21" spans="1:10">
      <c r="A21" s="2"/>
      <c r="B21" s="2"/>
      <c r="C21" s="2">
        <v>-1.38E-2</v>
      </c>
      <c r="D21" s="2"/>
      <c r="E21" s="2">
        <v>90</v>
      </c>
      <c r="F21" s="2"/>
      <c r="H21" t="s">
        <v>112</v>
      </c>
      <c r="I21" s="30">
        <f>MIN(I5:I17)</f>
        <v>11.2798</v>
      </c>
      <c r="J21" s="30">
        <f>MIN(J5:J17)</f>
        <v>5.4706000000000001</v>
      </c>
    </row>
    <row r="22" spans="1:10">
      <c r="A22" s="2"/>
      <c r="B22" s="2"/>
      <c r="C22" s="2">
        <v>0</v>
      </c>
      <c r="D22" s="2"/>
      <c r="E22" s="2">
        <v>0</v>
      </c>
      <c r="F22" s="2"/>
      <c r="H22" t="s">
        <v>113</v>
      </c>
      <c r="I22" s="30">
        <f>MAX(I5:I17)</f>
        <v>11.2821</v>
      </c>
      <c r="J22" s="30">
        <f>MAX(J5:J17)</f>
        <v>5.4709000000000003</v>
      </c>
    </row>
    <row r="23" spans="1:10">
      <c r="A23" s="2">
        <v>7</v>
      </c>
      <c r="B23" s="2" t="s">
        <v>286</v>
      </c>
      <c r="C23" s="2">
        <v>-1.1164000000000001</v>
      </c>
      <c r="D23" s="2"/>
      <c r="E23" s="2">
        <v>105</v>
      </c>
      <c r="F23" s="2">
        <v>0</v>
      </c>
      <c r="H23" t="s">
        <v>114</v>
      </c>
      <c r="I23" s="32">
        <f>I22-I21</f>
        <v>2.2999999999999687E-3</v>
      </c>
      <c r="J23" s="32">
        <f>J22-J21</f>
        <v>3.00000000000189E-4</v>
      </c>
    </row>
    <row r="24" spans="1:10">
      <c r="A24" s="2"/>
      <c r="B24" s="2"/>
      <c r="C24" s="2">
        <v>4.1662999999999997</v>
      </c>
      <c r="D24" s="2"/>
      <c r="E24" s="2">
        <v>359.99</v>
      </c>
      <c r="F24" s="2"/>
    </row>
    <row r="25" spans="1:10">
      <c r="A25" s="2"/>
      <c r="B25" s="2"/>
      <c r="C25" s="2">
        <v>-6.9999999999999999E-4</v>
      </c>
      <c r="D25" s="2"/>
      <c r="E25" s="2">
        <v>269.96269999999998</v>
      </c>
      <c r="F25" s="2"/>
    </row>
    <row r="26" spans="1:10">
      <c r="A26" s="2">
        <v>8</v>
      </c>
      <c r="B26" s="2" t="s">
        <v>287</v>
      </c>
      <c r="C26" s="2">
        <v>0</v>
      </c>
      <c r="D26" s="2"/>
      <c r="E26" s="2"/>
      <c r="F26" s="2">
        <v>0</v>
      </c>
    </row>
    <row r="27" spans="1:10">
      <c r="A27" s="2"/>
      <c r="B27" s="2"/>
      <c r="C27" s="2">
        <v>0</v>
      </c>
      <c r="D27" s="2"/>
      <c r="E27" s="2"/>
      <c r="F27" s="2"/>
    </row>
    <row r="28" spans="1:10">
      <c r="A28" s="2"/>
      <c r="B28" s="2"/>
      <c r="C28" s="2">
        <v>0</v>
      </c>
      <c r="D28" s="2"/>
      <c r="E28" s="2"/>
      <c r="F28" s="2"/>
    </row>
    <row r="29" spans="1:10">
      <c r="A29" s="2">
        <v>9</v>
      </c>
      <c r="B29" s="2" t="s">
        <v>288</v>
      </c>
      <c r="C29" s="2">
        <v>0</v>
      </c>
      <c r="D29" s="2"/>
      <c r="E29" s="2">
        <v>0</v>
      </c>
      <c r="F29" s="2">
        <v>0</v>
      </c>
    </row>
    <row r="30" spans="1:10">
      <c r="A30" s="2"/>
      <c r="B30" s="2"/>
      <c r="C30" s="2">
        <v>0</v>
      </c>
      <c r="D30" s="2"/>
      <c r="E30" s="2">
        <v>90</v>
      </c>
      <c r="F30" s="2"/>
    </row>
    <row r="31" spans="1:10">
      <c r="A31" s="2"/>
      <c r="B31" s="2"/>
      <c r="C31" s="2">
        <v>0</v>
      </c>
      <c r="D31" s="2"/>
      <c r="E31" s="2">
        <v>0</v>
      </c>
      <c r="F31" s="2"/>
    </row>
    <row r="32" spans="1:10">
      <c r="A32" s="2">
        <v>19</v>
      </c>
      <c r="B32" s="2" t="s">
        <v>289</v>
      </c>
      <c r="C32" s="2">
        <v>2.9999999999999997E-4</v>
      </c>
      <c r="D32" s="2">
        <v>5.37</v>
      </c>
      <c r="E32" s="2"/>
      <c r="F32" s="2">
        <v>1.4E-3</v>
      </c>
    </row>
    <row r="33" spans="1:6">
      <c r="A33" s="2"/>
      <c r="B33" s="2"/>
      <c r="C33" s="2">
        <v>8.0000000000000004E-4</v>
      </c>
      <c r="D33" s="2">
        <v>2.6850000000000001</v>
      </c>
      <c r="E33" s="2"/>
      <c r="F33" s="2"/>
    </row>
    <row r="34" spans="1:6">
      <c r="A34" s="2"/>
      <c r="B34" s="2"/>
      <c r="C34" s="2">
        <v>0</v>
      </c>
      <c r="D34" s="2"/>
      <c r="E34" s="2"/>
      <c r="F34" s="2"/>
    </row>
    <row r="35" spans="1:6">
      <c r="A35" s="2">
        <v>20</v>
      </c>
      <c r="B35" s="2" t="s">
        <v>290</v>
      </c>
      <c r="C35" s="2">
        <v>4.3900000000000002E-2</v>
      </c>
      <c r="D35" s="2"/>
      <c r="E35" s="2">
        <v>50.730200000000004</v>
      </c>
      <c r="F35" s="2">
        <v>2.9999999999999997E-4</v>
      </c>
    </row>
    <row r="36" spans="1:6">
      <c r="A36" s="2"/>
      <c r="B36" s="2"/>
      <c r="C36" s="2">
        <v>1.2200000000000001E-2</v>
      </c>
      <c r="D36" s="2"/>
      <c r="E36" s="2">
        <v>89.997699999999995</v>
      </c>
      <c r="F36" s="2"/>
    </row>
    <row r="37" spans="1:6">
      <c r="A37" s="2"/>
      <c r="B37" s="2"/>
      <c r="C37" s="2">
        <v>-1.7771999999999999</v>
      </c>
      <c r="D37" s="2"/>
      <c r="E37" s="2">
        <v>1.9E-3</v>
      </c>
      <c r="F37" s="2"/>
    </row>
    <row r="38" spans="1:6">
      <c r="A38" s="2">
        <v>21</v>
      </c>
      <c r="B38" s="2" t="s">
        <v>292</v>
      </c>
      <c r="C38" s="2">
        <v>4.0000000000000002E-4</v>
      </c>
      <c r="D38" s="2">
        <v>7.7492999999999999</v>
      </c>
      <c r="E38" s="2"/>
      <c r="F38" s="2">
        <v>5.9999999999999995E-4</v>
      </c>
    </row>
    <row r="39" spans="1:6">
      <c r="A39" s="2"/>
      <c r="B39" s="2"/>
      <c r="C39" s="2">
        <v>1E-4</v>
      </c>
      <c r="D39" s="2">
        <v>3.8746999999999998</v>
      </c>
      <c r="E39" s="2"/>
      <c r="F39" s="2"/>
    </row>
    <row r="40" spans="1:6">
      <c r="A40" s="2"/>
      <c r="B40" s="2"/>
      <c r="C40" s="2">
        <v>0</v>
      </c>
      <c r="D40" s="2"/>
      <c r="E40" s="2"/>
      <c r="F40" s="2"/>
    </row>
    <row r="41" spans="1:6">
      <c r="A41" s="2">
        <v>22</v>
      </c>
      <c r="B41" s="2" t="s">
        <v>291</v>
      </c>
      <c r="C41" s="2">
        <v>-1.4500000000000001E-2</v>
      </c>
      <c r="D41" s="2"/>
      <c r="E41" s="2">
        <v>310.00389999999999</v>
      </c>
      <c r="F41" s="2">
        <v>4.0000000000000002E-4</v>
      </c>
    </row>
    <row r="42" spans="1:6">
      <c r="A42" s="2"/>
      <c r="B42" s="2"/>
      <c r="C42" s="2">
        <v>3.0999999999999999E-3</v>
      </c>
      <c r="D42" s="2"/>
      <c r="E42" s="2">
        <v>90.003200000000007</v>
      </c>
      <c r="F42" s="2"/>
    </row>
    <row r="43" spans="1:6">
      <c r="A43" s="2"/>
      <c r="B43" s="2"/>
      <c r="C43" s="2">
        <v>1.0004999999999999</v>
      </c>
      <c r="D43" s="2"/>
      <c r="E43" s="2">
        <v>2.7000000000000001E-3</v>
      </c>
      <c r="F43" s="2"/>
    </row>
    <row r="44" spans="1:6">
      <c r="A44" s="2">
        <v>27</v>
      </c>
      <c r="B44" s="2" t="s">
        <v>158</v>
      </c>
      <c r="C44" s="2">
        <v>0</v>
      </c>
      <c r="D44" s="2"/>
      <c r="E44" s="2"/>
      <c r="F44" s="2">
        <v>0</v>
      </c>
    </row>
    <row r="45" spans="1:6">
      <c r="A45" s="2"/>
      <c r="B45" s="2"/>
      <c r="C45" s="2">
        <v>0</v>
      </c>
      <c r="D45" s="2"/>
      <c r="E45" s="2"/>
      <c r="F45" s="2"/>
    </row>
    <row r="46" spans="1:6">
      <c r="A46" s="2"/>
      <c r="B46" s="2"/>
      <c r="C46" s="2">
        <v>0.56810000000000005</v>
      </c>
      <c r="D46" s="2"/>
      <c r="E46" s="2"/>
      <c r="F46" s="2"/>
    </row>
    <row r="47" spans="1:6">
      <c r="A47" s="2">
        <v>28</v>
      </c>
      <c r="B47" s="2" t="s">
        <v>67</v>
      </c>
      <c r="C47" s="2">
        <v>-1E-4</v>
      </c>
      <c r="D47" s="2">
        <v>5.484</v>
      </c>
      <c r="E47" s="2"/>
      <c r="F47" s="2">
        <v>1E-4</v>
      </c>
    </row>
    <row r="48" spans="1:6">
      <c r="A48" s="2"/>
      <c r="B48" s="2"/>
      <c r="C48" s="2">
        <v>2.0000000000000001E-4</v>
      </c>
      <c r="D48" s="2">
        <v>2.742</v>
      </c>
      <c r="E48" s="2"/>
      <c r="F48" s="2"/>
    </row>
    <row r="49" spans="1:6">
      <c r="A49" s="2"/>
      <c r="B49" s="2"/>
      <c r="C49" s="2">
        <v>0</v>
      </c>
      <c r="D49" s="2"/>
      <c r="E49" s="2"/>
      <c r="F49" s="2"/>
    </row>
    <row r="50" spans="1:6">
      <c r="A50" s="2">
        <v>32</v>
      </c>
      <c r="B50" s="2" t="s">
        <v>68</v>
      </c>
      <c r="C50" s="2">
        <v>-1.6999999999999999E-3</v>
      </c>
      <c r="D50" s="2"/>
      <c r="E50" s="2">
        <v>347.44200000000001</v>
      </c>
      <c r="F50" s="2">
        <v>1E-4</v>
      </c>
    </row>
    <row r="51" spans="1:6">
      <c r="A51" s="2"/>
      <c r="B51" s="2"/>
      <c r="C51" s="2">
        <v>-6.6E-3</v>
      </c>
      <c r="D51" s="2"/>
      <c r="E51" s="2">
        <v>90.000799999999998</v>
      </c>
      <c r="F51" s="2"/>
    </row>
    <row r="52" spans="1:6">
      <c r="A52" s="2"/>
      <c r="B52" s="2"/>
      <c r="C52" s="2">
        <v>0.64300000000000002</v>
      </c>
      <c r="D52" s="2"/>
      <c r="E52" s="2">
        <v>3.3999999999999998E-3</v>
      </c>
      <c r="F52" s="2"/>
    </row>
    <row r="53" spans="1:6">
      <c r="A53" s="2">
        <v>36</v>
      </c>
      <c r="B53" s="2" t="s">
        <v>41</v>
      </c>
      <c r="C53" s="2">
        <v>1.49E-2</v>
      </c>
      <c r="D53" s="2"/>
      <c r="E53" s="2">
        <v>346.77510000000001</v>
      </c>
      <c r="F53" s="2">
        <v>5.9999999999999995E-4</v>
      </c>
    </row>
    <row r="54" spans="1:6">
      <c r="A54" s="2"/>
      <c r="B54" s="2"/>
      <c r="C54" s="2">
        <v>-6.0699999999999997E-2</v>
      </c>
      <c r="D54" s="2"/>
      <c r="E54" s="2">
        <v>90.000399999999999</v>
      </c>
      <c r="F54" s="2"/>
    </row>
    <row r="55" spans="1:6">
      <c r="A55" s="2"/>
      <c r="B55" s="2"/>
      <c r="C55" s="2">
        <v>-1E-4</v>
      </c>
      <c r="D55" s="2"/>
      <c r="E55" s="2">
        <v>1.9E-3</v>
      </c>
      <c r="F55" s="2"/>
    </row>
    <row r="56" spans="1:6">
      <c r="A56" s="2">
        <v>37</v>
      </c>
      <c r="B56" s="2" t="s">
        <v>42</v>
      </c>
      <c r="C56" s="2">
        <v>0</v>
      </c>
      <c r="D56" s="2">
        <v>8.2494999999999994</v>
      </c>
      <c r="E56" s="2"/>
      <c r="F56" s="2">
        <v>2.9999999999999997E-4</v>
      </c>
    </row>
    <row r="57" spans="1:6">
      <c r="A57" s="2"/>
      <c r="B57" s="2"/>
      <c r="C57" s="2">
        <v>1E-4</v>
      </c>
      <c r="D57" s="2">
        <v>4.1246999999999998</v>
      </c>
      <c r="E57" s="2"/>
      <c r="F57" s="2"/>
    </row>
    <row r="58" spans="1:6">
      <c r="A58" s="2"/>
      <c r="B58" s="2"/>
      <c r="C58" s="2">
        <v>0</v>
      </c>
      <c r="D58" s="2"/>
      <c r="E58" s="2"/>
      <c r="F58" s="2"/>
    </row>
    <row r="59" spans="1:6">
      <c r="A59" s="2">
        <v>38</v>
      </c>
      <c r="B59" s="2" t="s">
        <v>43</v>
      </c>
      <c r="C59" s="2">
        <v>4.0000000000000002E-4</v>
      </c>
      <c r="D59" s="2">
        <v>7.7493999999999996</v>
      </c>
      <c r="E59" s="2"/>
      <c r="F59" s="2">
        <v>5.9999999999999995E-4</v>
      </c>
    </row>
    <row r="60" spans="1:6">
      <c r="A60" s="2"/>
      <c r="B60" s="2"/>
      <c r="C60" s="2">
        <v>2.9999999999999997E-4</v>
      </c>
      <c r="D60" s="2">
        <v>3.8746999999999998</v>
      </c>
      <c r="E60" s="2"/>
      <c r="F60" s="2"/>
    </row>
    <row r="61" spans="1:6">
      <c r="A61" s="2"/>
      <c r="B61" s="2"/>
      <c r="C61" s="2">
        <v>0</v>
      </c>
      <c r="D61" s="2"/>
      <c r="E61" s="2"/>
      <c r="F61" s="2"/>
    </row>
    <row r="62" spans="1:6">
      <c r="A62" s="2">
        <v>39</v>
      </c>
      <c r="B62" s="2" t="s">
        <v>44</v>
      </c>
      <c r="C62" s="2">
        <v>4.8999999999999998E-3</v>
      </c>
      <c r="D62" s="2"/>
      <c r="E62" s="2">
        <v>319.52449999999999</v>
      </c>
      <c r="F62" s="2">
        <v>4.0000000000000002E-4</v>
      </c>
    </row>
    <row r="63" spans="1:6">
      <c r="A63" s="2"/>
      <c r="B63" s="2"/>
      <c r="C63" s="2">
        <v>3.2599999999999997E-2</v>
      </c>
      <c r="D63" s="2"/>
      <c r="E63" s="2">
        <v>90.001800000000003</v>
      </c>
      <c r="F63" s="2"/>
    </row>
    <row r="64" spans="1:6">
      <c r="A64" s="2"/>
      <c r="B64" s="2"/>
      <c r="C64" s="2">
        <v>1.0005999999999999</v>
      </c>
      <c r="D64" s="2"/>
      <c r="E64" s="2">
        <v>2.0999999999999999E-3</v>
      </c>
      <c r="F64" s="2"/>
    </row>
    <row r="65" spans="1:6">
      <c r="A65" s="2">
        <v>44</v>
      </c>
      <c r="B65" s="2" t="s">
        <v>69</v>
      </c>
      <c r="C65" s="2">
        <v>0</v>
      </c>
      <c r="D65" s="2">
        <v>5.4709000000000003</v>
      </c>
      <c r="E65" s="2"/>
      <c r="F65" s="2">
        <v>2.0000000000000001E-4</v>
      </c>
    </row>
    <row r="66" spans="1:6">
      <c r="A66" s="2"/>
      <c r="B66" s="2"/>
      <c r="C66" s="2">
        <v>1E-4</v>
      </c>
      <c r="D66" s="2">
        <v>2.7353999999999998</v>
      </c>
      <c r="E66" s="2"/>
      <c r="F66" s="2"/>
    </row>
    <row r="67" spans="1:6">
      <c r="A67" s="2"/>
      <c r="B67" s="2"/>
      <c r="C67" s="2">
        <v>0</v>
      </c>
      <c r="D67" s="2"/>
      <c r="E67" s="2"/>
      <c r="F67" s="2"/>
    </row>
    <row r="68" spans="1:6">
      <c r="A68" s="2">
        <v>45</v>
      </c>
      <c r="B68" s="2" t="s">
        <v>169</v>
      </c>
      <c r="C68" s="2">
        <v>0</v>
      </c>
      <c r="D68" s="2"/>
      <c r="E68" s="2"/>
      <c r="F68" s="2">
        <v>0</v>
      </c>
    </row>
    <row r="69" spans="1:6">
      <c r="A69" s="2"/>
      <c r="B69" s="2"/>
      <c r="C69" s="2">
        <v>0</v>
      </c>
      <c r="D69" s="2"/>
      <c r="E69" s="2"/>
      <c r="F69" s="2"/>
    </row>
    <row r="70" spans="1:6">
      <c r="A70" s="2"/>
      <c r="B70" s="2"/>
      <c r="C70" s="2">
        <v>0.56610000000000005</v>
      </c>
      <c r="D70" s="2"/>
      <c r="E70" s="2"/>
      <c r="F70" s="2"/>
    </row>
    <row r="71" spans="1:6">
      <c r="A71" s="2">
        <v>46</v>
      </c>
      <c r="B71" s="2" t="s">
        <v>70</v>
      </c>
      <c r="C71" s="2">
        <v>-1E-4</v>
      </c>
      <c r="D71" s="2">
        <v>5.4707999999999997</v>
      </c>
      <c r="E71" s="2"/>
      <c r="F71" s="2">
        <v>1E-4</v>
      </c>
    </row>
    <row r="72" spans="1:6">
      <c r="A72" s="2"/>
      <c r="B72" s="2"/>
      <c r="C72" s="2">
        <v>-1E-4</v>
      </c>
      <c r="D72" s="2">
        <v>2.7353999999999998</v>
      </c>
      <c r="E72" s="2"/>
      <c r="F72" s="2"/>
    </row>
    <row r="73" spans="1:6">
      <c r="A73" s="2"/>
      <c r="B73" s="2"/>
      <c r="C73" s="2">
        <v>0</v>
      </c>
      <c r="D73" s="2"/>
      <c r="E73" s="2"/>
      <c r="F73" s="2"/>
    </row>
    <row r="74" spans="1:6">
      <c r="A74" s="2">
        <v>56</v>
      </c>
      <c r="B74" s="2" t="s">
        <v>178</v>
      </c>
      <c r="C74" s="2">
        <v>0</v>
      </c>
      <c r="D74" s="2"/>
      <c r="E74" s="2"/>
      <c r="F74" s="2">
        <v>0</v>
      </c>
    </row>
    <row r="75" spans="1:6">
      <c r="A75" s="2"/>
      <c r="B75" s="2"/>
      <c r="C75" s="2">
        <v>0</v>
      </c>
      <c r="D75" s="2"/>
      <c r="E75" s="2"/>
      <c r="F75" s="2"/>
    </row>
    <row r="76" spans="1:6">
      <c r="A76" s="2"/>
      <c r="B76" s="2"/>
      <c r="C76" s="2">
        <v>0.56810000000000005</v>
      </c>
      <c r="D76" s="2"/>
      <c r="E76" s="2"/>
      <c r="F76" s="2"/>
    </row>
    <row r="77" spans="1:6">
      <c r="A77" s="2">
        <v>57</v>
      </c>
      <c r="B77" s="2" t="s">
        <v>71</v>
      </c>
      <c r="C77" s="2">
        <v>-2.0000000000000001E-4</v>
      </c>
      <c r="D77" s="2">
        <v>5.4709000000000003</v>
      </c>
      <c r="E77" s="2"/>
      <c r="F77" s="2">
        <v>2.0000000000000001E-4</v>
      </c>
    </row>
    <row r="78" spans="1:6">
      <c r="A78" s="2"/>
      <c r="B78" s="2"/>
      <c r="C78" s="2">
        <v>-1E-4</v>
      </c>
      <c r="D78" s="2">
        <v>2.7353999999999998</v>
      </c>
      <c r="E78" s="2"/>
      <c r="F78" s="2"/>
    </row>
    <row r="79" spans="1:6">
      <c r="A79" s="2"/>
      <c r="B79" s="2"/>
      <c r="C79" s="2">
        <v>0</v>
      </c>
      <c r="D79" s="2"/>
      <c r="E79" s="2"/>
      <c r="F79" s="2"/>
    </row>
    <row r="80" spans="1:6">
      <c r="A80" s="2">
        <v>58</v>
      </c>
      <c r="B80" s="2" t="s">
        <v>170</v>
      </c>
      <c r="C80" s="2">
        <v>-2.8999999999999998E-3</v>
      </c>
      <c r="D80" s="2">
        <v>22.5627</v>
      </c>
      <c r="E80" s="2"/>
      <c r="F80" s="2">
        <v>1E-4</v>
      </c>
    </row>
    <row r="81" spans="1:6">
      <c r="A81" s="2"/>
      <c r="B81" s="2"/>
      <c r="C81" s="2">
        <v>-2.0000000000000001E-4</v>
      </c>
      <c r="D81" s="2">
        <v>11.2814</v>
      </c>
      <c r="E81" s="2"/>
      <c r="F81" s="2"/>
    </row>
    <row r="82" spans="1:6">
      <c r="A82" s="2"/>
      <c r="B82" s="2"/>
      <c r="C82" s="2">
        <v>11.849399999999999</v>
      </c>
      <c r="D82" s="2"/>
      <c r="E82" s="2"/>
      <c r="F82" s="2"/>
    </row>
    <row r="83" spans="1:6">
      <c r="A83" s="2">
        <v>59</v>
      </c>
      <c r="B83" s="2" t="s">
        <v>171</v>
      </c>
      <c r="C83" s="2">
        <v>3.2000000000000002E-3</v>
      </c>
      <c r="D83" s="2">
        <v>22.561599999999999</v>
      </c>
      <c r="E83" s="2"/>
      <c r="F83" s="2">
        <v>1E-4</v>
      </c>
    </row>
    <row r="84" spans="1:6">
      <c r="A84" s="2"/>
      <c r="B84" s="2"/>
      <c r="C84" s="2">
        <v>-4.0000000000000002E-4</v>
      </c>
      <c r="D84" s="2">
        <v>11.280799999999999</v>
      </c>
      <c r="E84" s="2"/>
      <c r="F84" s="2"/>
    </row>
    <row r="85" spans="1:6">
      <c r="A85" s="2"/>
      <c r="B85" s="2"/>
      <c r="C85" s="2">
        <v>11.8489</v>
      </c>
      <c r="D85" s="2"/>
      <c r="E85" s="2"/>
      <c r="F85" s="2"/>
    </row>
    <row r="86" spans="1:6">
      <c r="A86" s="2">
        <v>60</v>
      </c>
      <c r="B86" s="2" t="s">
        <v>172</v>
      </c>
      <c r="C86" s="2">
        <v>-1.5E-3</v>
      </c>
      <c r="D86" s="2">
        <v>22.559699999999999</v>
      </c>
      <c r="E86" s="2"/>
      <c r="F86" s="2">
        <v>1E-4</v>
      </c>
    </row>
    <row r="87" spans="1:6">
      <c r="A87" s="2"/>
      <c r="B87" s="2"/>
      <c r="C87" s="2">
        <v>-1E-4</v>
      </c>
      <c r="D87" s="2">
        <v>11.2798</v>
      </c>
      <c r="E87" s="2"/>
      <c r="F87" s="2"/>
    </row>
    <row r="88" spans="1:6">
      <c r="A88" s="2"/>
      <c r="B88" s="2"/>
      <c r="C88" s="2">
        <v>11.847899999999999</v>
      </c>
      <c r="D88" s="2"/>
      <c r="E88" s="2"/>
      <c r="F88" s="2"/>
    </row>
    <row r="89" spans="1:6">
      <c r="A89" s="2">
        <v>61</v>
      </c>
      <c r="B89" s="2" t="s">
        <v>174</v>
      </c>
      <c r="C89" s="2">
        <v>-2.9999999999999997E-4</v>
      </c>
      <c r="D89" s="2">
        <v>22.561599999999999</v>
      </c>
      <c r="E89" s="2"/>
      <c r="F89" s="2">
        <v>1E-4</v>
      </c>
    </row>
    <row r="90" spans="1:6">
      <c r="A90" s="2"/>
      <c r="B90" s="2"/>
      <c r="C90" s="2">
        <v>0</v>
      </c>
      <c r="D90" s="2">
        <v>11.280799999999999</v>
      </c>
      <c r="E90" s="2"/>
      <c r="F90" s="2"/>
    </row>
    <row r="91" spans="1:6">
      <c r="A91" s="2"/>
      <c r="B91" s="2"/>
      <c r="C91" s="2">
        <v>11.8489</v>
      </c>
      <c r="D91" s="2"/>
      <c r="E91" s="2"/>
      <c r="F91" s="2"/>
    </row>
    <row r="92" spans="1:6">
      <c r="A92" s="2">
        <v>62</v>
      </c>
      <c r="B92" s="2" t="s">
        <v>72</v>
      </c>
      <c r="C92" s="2">
        <v>-2.0000000000000001E-4</v>
      </c>
      <c r="D92" s="2">
        <v>5.4709000000000003</v>
      </c>
      <c r="E92" s="2"/>
      <c r="F92" s="2">
        <v>0</v>
      </c>
    </row>
    <row r="93" spans="1:6">
      <c r="A93" s="2"/>
      <c r="B93" s="2"/>
      <c r="C93" s="2">
        <v>-2.0000000000000001E-4</v>
      </c>
      <c r="D93" s="2">
        <v>2.7355</v>
      </c>
      <c r="E93" s="2"/>
      <c r="F93" s="2"/>
    </row>
    <row r="94" spans="1:6">
      <c r="A94" s="2"/>
      <c r="B94" s="2"/>
      <c r="C94" s="2">
        <v>0</v>
      </c>
      <c r="D94" s="2"/>
      <c r="E94" s="2"/>
      <c r="F94" s="2"/>
    </row>
    <row r="95" spans="1:6">
      <c r="A95" s="2">
        <v>63</v>
      </c>
      <c r="B95" s="2" t="s">
        <v>125</v>
      </c>
      <c r="C95" s="2">
        <v>0</v>
      </c>
      <c r="D95" s="2"/>
      <c r="E95" s="2"/>
      <c r="F95" s="2">
        <v>0</v>
      </c>
    </row>
    <row r="96" spans="1:6">
      <c r="A96" s="2"/>
      <c r="B96" s="2"/>
      <c r="C96" s="2">
        <v>0</v>
      </c>
      <c r="D96" s="2"/>
      <c r="E96" s="2"/>
      <c r="F96" s="2"/>
    </row>
    <row r="97" spans="1:6">
      <c r="A97" s="2"/>
      <c r="B97" s="2"/>
      <c r="C97" s="2">
        <v>0.56820000000000004</v>
      </c>
      <c r="D97" s="2"/>
      <c r="E97" s="2"/>
      <c r="F97" s="2"/>
    </row>
    <row r="98" spans="1:6">
      <c r="A98" s="2">
        <v>64</v>
      </c>
      <c r="B98" s="2" t="s">
        <v>73</v>
      </c>
      <c r="C98" s="2">
        <v>-2.0000000000000001E-4</v>
      </c>
      <c r="D98" s="2">
        <v>5.4707999999999997</v>
      </c>
      <c r="E98" s="2"/>
      <c r="F98" s="2">
        <v>1E-4</v>
      </c>
    </row>
    <row r="99" spans="1:6">
      <c r="A99" s="2"/>
      <c r="B99" s="2"/>
      <c r="C99" s="2">
        <v>-2.0000000000000001E-4</v>
      </c>
      <c r="D99" s="2">
        <v>2.7353999999999998</v>
      </c>
      <c r="E99" s="2"/>
      <c r="F99" s="2"/>
    </row>
    <row r="100" spans="1:6">
      <c r="A100" s="2"/>
      <c r="B100" s="2"/>
      <c r="C100" s="2">
        <v>0</v>
      </c>
      <c r="D100" s="2"/>
      <c r="E100" s="2"/>
      <c r="F100" s="2"/>
    </row>
    <row r="101" spans="1:6">
      <c r="A101" s="2">
        <v>65</v>
      </c>
      <c r="B101" s="2" t="s">
        <v>74</v>
      </c>
      <c r="C101" s="2">
        <v>-2.9999999999999997E-4</v>
      </c>
      <c r="D101" s="2">
        <v>5.4706999999999999</v>
      </c>
      <c r="E101" s="2"/>
      <c r="F101" s="2">
        <v>2.0000000000000001E-4</v>
      </c>
    </row>
    <row r="102" spans="1:6">
      <c r="A102" s="2"/>
      <c r="B102" s="2"/>
      <c r="C102" s="2">
        <v>-2.0000000000000001E-4</v>
      </c>
      <c r="D102" s="2">
        <v>2.7353999999999998</v>
      </c>
      <c r="E102" s="2"/>
      <c r="F102" s="2"/>
    </row>
    <row r="103" spans="1:6">
      <c r="A103" s="2"/>
      <c r="B103" s="2"/>
      <c r="C103" s="2">
        <v>0</v>
      </c>
      <c r="D103" s="2"/>
      <c r="E103" s="2"/>
      <c r="F103" s="2"/>
    </row>
    <row r="104" spans="1:6">
      <c r="A104" s="2">
        <v>66</v>
      </c>
      <c r="B104" s="2" t="s">
        <v>75</v>
      </c>
      <c r="C104" s="2">
        <v>-2.0000000000000001E-4</v>
      </c>
      <c r="D104" s="2">
        <v>5.4709000000000003</v>
      </c>
      <c r="E104" s="2"/>
      <c r="F104" s="2">
        <v>2.0000000000000001E-4</v>
      </c>
    </row>
    <row r="105" spans="1:6">
      <c r="A105" s="2"/>
      <c r="B105" s="2"/>
      <c r="C105" s="2">
        <v>0</v>
      </c>
      <c r="D105" s="2">
        <v>2.7353999999999998</v>
      </c>
      <c r="E105" s="2"/>
      <c r="F105" s="2"/>
    </row>
    <row r="106" spans="1:6">
      <c r="A106" s="2"/>
      <c r="B106" s="2"/>
      <c r="C106" s="2">
        <v>0</v>
      </c>
      <c r="D106" s="2"/>
      <c r="E106" s="2"/>
      <c r="F106" s="2"/>
    </row>
    <row r="107" spans="1:6">
      <c r="A107" s="2">
        <v>67</v>
      </c>
      <c r="B107" s="2" t="s">
        <v>376</v>
      </c>
      <c r="C107" s="2">
        <v>0</v>
      </c>
      <c r="D107" s="2"/>
      <c r="E107" s="2"/>
      <c r="F107" s="2">
        <v>0</v>
      </c>
    </row>
    <row r="108" spans="1:6">
      <c r="A108" s="2"/>
      <c r="B108" s="2"/>
      <c r="C108" s="2">
        <v>0</v>
      </c>
      <c r="D108" s="2"/>
      <c r="E108" s="2"/>
      <c r="F108" s="2"/>
    </row>
    <row r="109" spans="1:6">
      <c r="A109" s="2"/>
      <c r="B109" s="2"/>
      <c r="C109" s="2">
        <v>0.56810000000000005</v>
      </c>
      <c r="D109" s="2"/>
      <c r="E109" s="2"/>
      <c r="F109" s="2"/>
    </row>
    <row r="110" spans="1:6">
      <c r="A110" s="2">
        <v>68</v>
      </c>
      <c r="B110" s="2" t="s">
        <v>377</v>
      </c>
      <c r="C110" s="2">
        <v>0</v>
      </c>
      <c r="D110" s="2"/>
      <c r="E110" s="2"/>
      <c r="F110" s="2">
        <v>0</v>
      </c>
    </row>
    <row r="111" spans="1:6">
      <c r="A111" s="2"/>
      <c r="B111" s="2"/>
      <c r="C111" s="2">
        <v>0</v>
      </c>
      <c r="D111" s="2"/>
      <c r="E111" s="2"/>
      <c r="F111" s="2"/>
    </row>
    <row r="112" spans="1:6">
      <c r="A112" s="2"/>
      <c r="B112" s="2"/>
      <c r="C112" s="2">
        <v>0.56820000000000004</v>
      </c>
      <c r="D112" s="2"/>
      <c r="E112" s="2"/>
      <c r="F112" s="2"/>
    </row>
    <row r="113" spans="1:6">
      <c r="A113" s="2">
        <v>70</v>
      </c>
      <c r="B113" s="2" t="s">
        <v>378</v>
      </c>
      <c r="C113" s="2">
        <v>0</v>
      </c>
      <c r="D113" s="2"/>
      <c r="E113" s="2"/>
      <c r="F113" s="2">
        <v>0</v>
      </c>
    </row>
    <row r="114" spans="1:6">
      <c r="A114" s="2"/>
      <c r="B114" s="2"/>
      <c r="C114" s="2">
        <v>0</v>
      </c>
      <c r="D114" s="2"/>
      <c r="E114" s="2"/>
      <c r="F114" s="2"/>
    </row>
    <row r="115" spans="1:6">
      <c r="A115" s="2"/>
      <c r="B115" s="2"/>
      <c r="C115" s="2">
        <v>0.56810000000000005</v>
      </c>
      <c r="D115" s="2"/>
      <c r="E115" s="2"/>
      <c r="F115" s="2"/>
    </row>
    <row r="116" spans="1:6">
      <c r="A116" s="2">
        <v>71</v>
      </c>
      <c r="B116" s="2" t="s">
        <v>379</v>
      </c>
      <c r="C116" s="2">
        <v>-1E-4</v>
      </c>
      <c r="D116" s="2">
        <v>22.5639</v>
      </c>
      <c r="E116" s="2"/>
      <c r="F116" s="2">
        <v>1E-4</v>
      </c>
    </row>
    <row r="117" spans="1:6">
      <c r="A117" s="2"/>
      <c r="B117" s="2"/>
      <c r="C117" s="2">
        <v>-1E-4</v>
      </c>
      <c r="D117" s="2">
        <v>11.282</v>
      </c>
      <c r="E117" s="2"/>
      <c r="F117" s="2"/>
    </row>
    <row r="118" spans="1:6">
      <c r="A118" s="2"/>
      <c r="B118" s="2"/>
      <c r="C118" s="2">
        <v>11.850099999999999</v>
      </c>
      <c r="D118" s="2"/>
      <c r="E118" s="2"/>
      <c r="F118" s="2"/>
    </row>
    <row r="119" spans="1:6">
      <c r="A119" s="2">
        <v>72</v>
      </c>
      <c r="B119" s="2" t="s">
        <v>380</v>
      </c>
      <c r="C119" s="2">
        <v>-1E-4</v>
      </c>
      <c r="D119" s="2">
        <v>22.561599999999999</v>
      </c>
      <c r="E119" s="2"/>
      <c r="F119" s="2">
        <v>1E-4</v>
      </c>
    </row>
    <row r="120" spans="1:6">
      <c r="A120" s="2"/>
      <c r="B120" s="2"/>
      <c r="C120" s="2">
        <v>0</v>
      </c>
      <c r="D120" s="2">
        <v>11.280799999999999</v>
      </c>
      <c r="E120" s="2"/>
      <c r="F120" s="2"/>
    </row>
    <row r="121" spans="1:6">
      <c r="A121" s="2"/>
      <c r="B121" s="2"/>
      <c r="C121" s="2">
        <v>11.8489</v>
      </c>
      <c r="D121" s="2"/>
      <c r="E121" s="2"/>
      <c r="F121" s="2"/>
    </row>
    <row r="122" spans="1:6">
      <c r="A122" s="2">
        <v>73</v>
      </c>
      <c r="B122" s="2" t="s">
        <v>381</v>
      </c>
      <c r="C122" s="2">
        <v>0</v>
      </c>
      <c r="D122" s="2">
        <v>22.564299999999999</v>
      </c>
      <c r="E122" s="2"/>
      <c r="F122" s="2">
        <v>0</v>
      </c>
    </row>
    <row r="123" spans="1:6">
      <c r="A123" s="2"/>
      <c r="B123" s="2"/>
      <c r="C123" s="2">
        <v>0</v>
      </c>
      <c r="D123" s="2">
        <v>11.2821</v>
      </c>
      <c r="E123" s="2"/>
      <c r="F123" s="2"/>
    </row>
    <row r="124" spans="1:6">
      <c r="A124" s="2"/>
      <c r="B124" s="2"/>
      <c r="C124" s="2">
        <v>11.850300000000001</v>
      </c>
      <c r="D124" s="2"/>
      <c r="E124" s="2"/>
      <c r="F124" s="2"/>
    </row>
    <row r="125" spans="1:6">
      <c r="A125" s="2">
        <v>74</v>
      </c>
      <c r="B125" s="2" t="s">
        <v>76</v>
      </c>
      <c r="C125" s="2">
        <v>-5.0000000000000001E-4</v>
      </c>
      <c r="D125" s="2">
        <v>22.5625</v>
      </c>
      <c r="E125" s="2"/>
      <c r="F125" s="2">
        <v>1E-4</v>
      </c>
    </row>
    <row r="126" spans="1:6">
      <c r="A126" s="2"/>
      <c r="B126" s="2"/>
      <c r="C126" s="2">
        <v>2.0000000000000001E-4</v>
      </c>
      <c r="D126" s="2">
        <v>11.2812</v>
      </c>
      <c r="E126" s="2"/>
      <c r="F126" s="2"/>
    </row>
    <row r="127" spans="1:6">
      <c r="A127" s="2"/>
      <c r="B127" s="2"/>
      <c r="C127" s="2">
        <v>11.849399999999999</v>
      </c>
      <c r="D127" s="2"/>
      <c r="E127" s="2"/>
      <c r="F127" s="2"/>
    </row>
    <row r="128" spans="1:6">
      <c r="A128" s="2">
        <v>75</v>
      </c>
      <c r="B128" s="2" t="s">
        <v>77</v>
      </c>
      <c r="C128" s="2">
        <v>-2.9999999999999997E-4</v>
      </c>
      <c r="D128" s="2">
        <v>5.4707999999999997</v>
      </c>
      <c r="E128" s="2"/>
      <c r="F128" s="2">
        <v>1E-4</v>
      </c>
    </row>
    <row r="129" spans="1:6">
      <c r="A129" s="2"/>
      <c r="B129" s="2"/>
      <c r="C129" s="2">
        <v>0</v>
      </c>
      <c r="D129" s="2">
        <v>2.7353999999999998</v>
      </c>
      <c r="E129" s="2"/>
      <c r="F129" s="2"/>
    </row>
    <row r="130" spans="1:6">
      <c r="A130" s="2"/>
      <c r="B130" s="2"/>
      <c r="C130" s="2">
        <v>0</v>
      </c>
      <c r="D130" s="2"/>
      <c r="E130" s="2"/>
      <c r="F130" s="2"/>
    </row>
    <row r="131" spans="1:6">
      <c r="A131" s="2">
        <v>76</v>
      </c>
      <c r="B131" s="2" t="s">
        <v>382</v>
      </c>
      <c r="C131" s="2">
        <v>-8.9999999999999998E-4</v>
      </c>
      <c r="D131" s="2">
        <v>22.560400000000001</v>
      </c>
      <c r="E131" s="2"/>
      <c r="F131" s="2">
        <v>1E-4</v>
      </c>
    </row>
    <row r="132" spans="1:6">
      <c r="A132" s="2"/>
      <c r="B132" s="2"/>
      <c r="C132" s="2">
        <v>0</v>
      </c>
      <c r="D132" s="2">
        <v>11.280200000000001</v>
      </c>
      <c r="E132" s="2"/>
      <c r="F132" s="2"/>
    </row>
    <row r="133" spans="1:6">
      <c r="A133" s="2"/>
      <c r="B133" s="2"/>
      <c r="C133" s="2">
        <v>11.8484</v>
      </c>
      <c r="D133" s="2"/>
      <c r="E133" s="2"/>
      <c r="F133" s="2"/>
    </row>
    <row r="134" spans="1:6">
      <c r="A134" s="2">
        <v>77</v>
      </c>
      <c r="B134" s="2" t="s">
        <v>78</v>
      </c>
      <c r="C134" s="2">
        <v>-5.0000000000000001E-4</v>
      </c>
      <c r="D134" s="2">
        <v>5.4707999999999997</v>
      </c>
      <c r="E134" s="2"/>
      <c r="F134" s="2">
        <v>2.0000000000000001E-4</v>
      </c>
    </row>
    <row r="135" spans="1:6">
      <c r="A135" s="2"/>
      <c r="B135" s="2"/>
      <c r="C135" s="2">
        <v>2.0000000000000001E-4</v>
      </c>
      <c r="D135" s="2">
        <v>2.7353999999999998</v>
      </c>
      <c r="E135" s="2"/>
      <c r="F135" s="2"/>
    </row>
    <row r="136" spans="1:6">
      <c r="A136" s="2"/>
      <c r="B136" s="2"/>
      <c r="C136" s="2">
        <v>0</v>
      </c>
      <c r="D136" s="2"/>
      <c r="E136" s="2"/>
      <c r="F136" s="2"/>
    </row>
    <row r="137" spans="1:6">
      <c r="A137" s="2">
        <v>78</v>
      </c>
      <c r="B137" s="2" t="s">
        <v>79</v>
      </c>
      <c r="C137" s="2">
        <v>-6.9999999999999999E-4</v>
      </c>
      <c r="D137" s="2">
        <v>22.5624</v>
      </c>
      <c r="E137" s="2"/>
      <c r="F137" s="2">
        <v>1E-4</v>
      </c>
    </row>
    <row r="138" spans="1:6">
      <c r="A138" s="2"/>
      <c r="B138" s="2"/>
      <c r="C138" s="2">
        <v>1E-4</v>
      </c>
      <c r="D138" s="2">
        <v>11.2812</v>
      </c>
      <c r="E138" s="2"/>
      <c r="F138" s="2"/>
    </row>
    <row r="139" spans="1:6">
      <c r="A139" s="2"/>
      <c r="B139" s="2"/>
      <c r="C139" s="2">
        <v>11.849399999999999</v>
      </c>
      <c r="D139" s="2"/>
      <c r="E139" s="2"/>
      <c r="F139" s="2"/>
    </row>
    <row r="140" spans="1:6">
      <c r="A140" s="2">
        <v>79</v>
      </c>
      <c r="B140" s="2" t="s">
        <v>80</v>
      </c>
      <c r="C140" s="2">
        <v>-4.0000000000000002E-4</v>
      </c>
      <c r="D140" s="2">
        <v>5.4709000000000003</v>
      </c>
      <c r="E140" s="2"/>
      <c r="F140" s="2">
        <v>4.0000000000000002E-4</v>
      </c>
    </row>
    <row r="141" spans="1:6">
      <c r="A141" s="2"/>
      <c r="B141" s="2"/>
      <c r="C141" s="2">
        <v>1E-4</v>
      </c>
      <c r="D141" s="2">
        <v>2.7355</v>
      </c>
      <c r="E141" s="2"/>
      <c r="F141" s="2"/>
    </row>
    <row r="142" spans="1:6">
      <c r="A142" s="2"/>
      <c r="B142" s="2"/>
      <c r="C142" s="2">
        <v>0</v>
      </c>
      <c r="D142" s="2"/>
      <c r="E142" s="2"/>
      <c r="F142" s="2"/>
    </row>
    <row r="143" spans="1:6">
      <c r="A143" s="2">
        <v>80</v>
      </c>
      <c r="B143" s="2" t="s">
        <v>81</v>
      </c>
      <c r="C143" s="2">
        <v>-4.0000000000000002E-4</v>
      </c>
      <c r="D143" s="2">
        <v>5.4707999999999997</v>
      </c>
      <c r="E143" s="2"/>
      <c r="F143" s="2">
        <v>4.0000000000000002E-4</v>
      </c>
    </row>
    <row r="144" spans="1:6">
      <c r="A144" s="2"/>
      <c r="B144" s="2"/>
      <c r="C144" s="2">
        <v>1E-4</v>
      </c>
      <c r="D144" s="2">
        <v>2.7353999999999998</v>
      </c>
      <c r="E144" s="2"/>
      <c r="F144" s="2"/>
    </row>
    <row r="145" spans="1:6">
      <c r="A145" s="2"/>
      <c r="B145" s="2"/>
      <c r="C145" s="2">
        <v>0</v>
      </c>
      <c r="D145" s="2"/>
      <c r="E145" s="2"/>
      <c r="F145" s="2"/>
    </row>
    <row r="146" spans="1:6">
      <c r="A146" s="2">
        <v>81</v>
      </c>
      <c r="B146" s="2" t="s">
        <v>82</v>
      </c>
      <c r="C146" s="2">
        <v>0</v>
      </c>
      <c r="D146" s="2"/>
      <c r="E146" s="2"/>
      <c r="F146" s="2">
        <v>0</v>
      </c>
    </row>
    <row r="147" spans="1:6">
      <c r="A147" s="2"/>
      <c r="B147" s="2"/>
      <c r="C147" s="2">
        <v>0</v>
      </c>
      <c r="D147" s="2"/>
      <c r="E147" s="2"/>
      <c r="F147" s="2"/>
    </row>
    <row r="148" spans="1:6">
      <c r="A148" s="2"/>
      <c r="B148" s="2"/>
      <c r="C148" s="2">
        <v>0.56820000000000004</v>
      </c>
      <c r="D148" s="2"/>
      <c r="E148" s="2"/>
      <c r="F148" s="2"/>
    </row>
    <row r="149" spans="1:6">
      <c r="A149" s="2">
        <v>82</v>
      </c>
      <c r="B149" s="2" t="s">
        <v>83</v>
      </c>
      <c r="C149" s="2">
        <v>-6.9999999999999999E-4</v>
      </c>
      <c r="D149" s="2">
        <v>22.559699999999999</v>
      </c>
      <c r="E149" s="2"/>
      <c r="F149" s="2">
        <v>1E-4</v>
      </c>
    </row>
    <row r="150" spans="1:6">
      <c r="A150" s="2"/>
      <c r="B150" s="2"/>
      <c r="C150" s="2">
        <v>2.0000000000000001E-4</v>
      </c>
      <c r="D150" s="2">
        <v>11.2799</v>
      </c>
      <c r="E150" s="2"/>
      <c r="F150" s="2"/>
    </row>
    <row r="151" spans="1:6">
      <c r="A151" s="2"/>
      <c r="B151" s="2"/>
      <c r="C151" s="2">
        <v>11.848100000000001</v>
      </c>
      <c r="D151" s="2"/>
      <c r="E151" s="2"/>
      <c r="F151" s="2"/>
    </row>
    <row r="152" spans="1:6">
      <c r="A152" s="2">
        <v>83</v>
      </c>
      <c r="B152" s="2" t="s">
        <v>84</v>
      </c>
      <c r="C152" s="2">
        <v>-4.0000000000000002E-4</v>
      </c>
      <c r="D152" s="2">
        <v>5.4707999999999997</v>
      </c>
      <c r="E152" s="2"/>
      <c r="F152" s="2">
        <v>2.9999999999999997E-4</v>
      </c>
    </row>
    <row r="153" spans="1:6">
      <c r="A153" s="2"/>
      <c r="B153" s="2"/>
      <c r="C153" s="2">
        <v>-1E-4</v>
      </c>
      <c r="D153" s="2">
        <v>2.7353999999999998</v>
      </c>
      <c r="E153" s="2"/>
      <c r="F153" s="2"/>
    </row>
    <row r="154" spans="1:6">
      <c r="A154" s="2"/>
      <c r="B154" s="2"/>
      <c r="C154" s="2">
        <v>0</v>
      </c>
      <c r="D154" s="2"/>
      <c r="E154" s="2"/>
      <c r="F154" s="2"/>
    </row>
    <row r="155" spans="1:6">
      <c r="A155" s="2">
        <v>87</v>
      </c>
      <c r="B155" s="2" t="s">
        <v>182</v>
      </c>
      <c r="C155" s="2">
        <v>0</v>
      </c>
      <c r="D155" s="2"/>
      <c r="E155" s="2"/>
      <c r="F155" s="2">
        <v>0</v>
      </c>
    </row>
    <row r="156" spans="1:6">
      <c r="A156" s="2"/>
      <c r="B156" s="2"/>
      <c r="C156" s="2">
        <v>0</v>
      </c>
      <c r="D156" s="2"/>
      <c r="E156" s="2"/>
      <c r="F156" s="2"/>
    </row>
    <row r="157" spans="1:6">
      <c r="A157" s="2"/>
      <c r="B157" s="2"/>
      <c r="C157" s="2">
        <v>0.56820000000000004</v>
      </c>
      <c r="D157" s="2"/>
      <c r="E157" s="2"/>
      <c r="F157" s="2"/>
    </row>
    <row r="158" spans="1:6">
      <c r="A158" s="2">
        <v>88</v>
      </c>
      <c r="B158" s="2" t="s">
        <v>136</v>
      </c>
      <c r="C158" s="2">
        <v>-8.9999999999999998E-4</v>
      </c>
      <c r="D158" s="2">
        <v>22.559799999999999</v>
      </c>
      <c r="E158" s="2"/>
      <c r="F158" s="2">
        <v>1E-4</v>
      </c>
    </row>
    <row r="159" spans="1:6">
      <c r="A159" s="2"/>
      <c r="B159" s="2"/>
      <c r="C159" s="2">
        <v>1E-4</v>
      </c>
      <c r="D159" s="2">
        <v>11.2799</v>
      </c>
      <c r="E159" s="2"/>
      <c r="F159" s="2"/>
    </row>
    <row r="160" spans="1:6">
      <c r="A160" s="2"/>
      <c r="B160" s="2"/>
      <c r="C160" s="2">
        <v>11.848000000000001</v>
      </c>
      <c r="D160" s="2"/>
      <c r="E160" s="2"/>
      <c r="F160" s="2"/>
    </row>
    <row r="161" spans="1:6">
      <c r="A161" s="2">
        <v>89</v>
      </c>
      <c r="B161" s="2" t="s">
        <v>183</v>
      </c>
      <c r="C161" s="2">
        <v>-5.0000000000000001E-4</v>
      </c>
      <c r="D161" s="2">
        <v>5.4706000000000001</v>
      </c>
      <c r="E161" s="2"/>
      <c r="F161" s="2">
        <v>1E-4</v>
      </c>
    </row>
    <row r="162" spans="1:6">
      <c r="A162" s="2"/>
      <c r="B162" s="2"/>
      <c r="C162" s="2">
        <v>-1E-4</v>
      </c>
      <c r="D162" s="2">
        <v>2.7353000000000001</v>
      </c>
      <c r="E162" s="2"/>
      <c r="F162" s="2"/>
    </row>
    <row r="163" spans="1:6">
      <c r="A163" s="2"/>
      <c r="B163" s="2"/>
      <c r="C163" s="2">
        <v>0</v>
      </c>
      <c r="D163" s="2"/>
      <c r="E163" s="2"/>
      <c r="F163" s="2"/>
    </row>
    <row r="164" spans="1:6">
      <c r="A164" s="2">
        <v>90</v>
      </c>
      <c r="B164" s="2" t="s">
        <v>184</v>
      </c>
      <c r="C164" s="2">
        <v>0</v>
      </c>
      <c r="D164" s="2"/>
      <c r="E164" s="2"/>
      <c r="F164" s="2">
        <v>0</v>
      </c>
    </row>
    <row r="165" spans="1:6">
      <c r="A165" s="2"/>
      <c r="B165" s="2"/>
      <c r="C165" s="2">
        <v>0</v>
      </c>
      <c r="D165" s="2"/>
      <c r="E165" s="2"/>
      <c r="F165" s="2"/>
    </row>
    <row r="166" spans="1:6">
      <c r="A166" s="2"/>
      <c r="B166" s="2"/>
      <c r="C166" s="2">
        <v>0.56810000000000005</v>
      </c>
      <c r="D166" s="2"/>
      <c r="E166" s="2"/>
      <c r="F166" s="2"/>
    </row>
    <row r="167" spans="1:6">
      <c r="A167" s="2">
        <v>91</v>
      </c>
      <c r="B167" s="2" t="s">
        <v>141</v>
      </c>
      <c r="C167" s="2">
        <v>-6.9999999999999999E-4</v>
      </c>
      <c r="D167" s="2">
        <v>22.562999999999999</v>
      </c>
      <c r="E167" s="2"/>
      <c r="F167" s="2">
        <v>1E-4</v>
      </c>
    </row>
    <row r="168" spans="1:6">
      <c r="A168" s="2"/>
      <c r="B168" s="2"/>
      <c r="C168" s="2">
        <v>1E-4</v>
      </c>
      <c r="D168" s="2">
        <v>11.281499999999999</v>
      </c>
      <c r="E168" s="2"/>
      <c r="F168" s="2"/>
    </row>
    <row r="169" spans="1:6">
      <c r="A169" s="2"/>
      <c r="B169" s="2"/>
      <c r="C169" s="2">
        <v>11.849500000000001</v>
      </c>
      <c r="D169" s="2"/>
      <c r="E169" s="2"/>
      <c r="F169" s="2"/>
    </row>
  </sheetData>
  <sheetCalcPr fullCalcOnLoad="1"/>
  <phoneticPr fontId="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220"/>
  <sheetViews>
    <sheetView topLeftCell="A186" workbookViewId="0">
      <selection activeCell="H4" sqref="H4:J28"/>
    </sheetView>
  </sheetViews>
  <sheetFormatPr baseColWidth="10" defaultRowHeight="13"/>
  <cols>
    <col min="1" max="1" width="4" customWidth="1"/>
    <col min="2" max="2" width="21.5703125" customWidth="1"/>
    <col min="3" max="3" width="8.28515625" customWidth="1"/>
    <col min="4" max="4" width="8" customWidth="1"/>
    <col min="5" max="5" width="14" customWidth="1"/>
    <col min="6" max="6" width="7.5703125" customWidth="1"/>
  </cols>
  <sheetData>
    <row r="1" spans="1:10">
      <c r="A1" t="s">
        <v>94</v>
      </c>
    </row>
    <row r="2" spans="1:10">
      <c r="A2" t="s">
        <v>194</v>
      </c>
    </row>
    <row r="4" spans="1:10" ht="15">
      <c r="A4" s="1" t="s">
        <v>88</v>
      </c>
      <c r="B4" s="1" t="s">
        <v>89</v>
      </c>
      <c r="C4" s="1" t="s">
        <v>93</v>
      </c>
      <c r="D4" s="1" t="s">
        <v>92</v>
      </c>
      <c r="E4" s="1" t="s">
        <v>90</v>
      </c>
      <c r="F4" s="1" t="s">
        <v>91</v>
      </c>
      <c r="H4" s="1" t="s">
        <v>108</v>
      </c>
      <c r="I4" s="1" t="s">
        <v>5</v>
      </c>
      <c r="J4" s="1" t="s">
        <v>115</v>
      </c>
    </row>
    <row r="5" spans="1:10">
      <c r="A5" s="2">
        <v>1</v>
      </c>
      <c r="B5" s="2" t="s">
        <v>102</v>
      </c>
      <c r="C5" s="2">
        <v>-5.96E-2</v>
      </c>
      <c r="D5" s="2"/>
      <c r="E5" s="2">
        <v>0</v>
      </c>
      <c r="F5" s="2">
        <v>4.0000000000000002E-4</v>
      </c>
      <c r="H5" s="2">
        <v>1</v>
      </c>
      <c r="I5" s="2">
        <v>5.4884000000000004</v>
      </c>
      <c r="J5" s="2">
        <v>5.3151999999999999</v>
      </c>
    </row>
    <row r="6" spans="1:10">
      <c r="A6" s="2"/>
      <c r="B6" s="2"/>
      <c r="C6" s="2">
        <v>1.89E-2</v>
      </c>
      <c r="D6" s="2"/>
      <c r="E6" s="2">
        <v>90</v>
      </c>
      <c r="F6" s="2"/>
      <c r="H6" s="2">
        <v>2</v>
      </c>
      <c r="I6" s="2">
        <v>5.4884000000000004</v>
      </c>
      <c r="J6" s="2">
        <v>5.3155000000000001</v>
      </c>
    </row>
    <row r="7" spans="1:10">
      <c r="A7" s="2"/>
      <c r="B7" s="2"/>
      <c r="C7" s="2">
        <v>0</v>
      </c>
      <c r="D7" s="2"/>
      <c r="E7" s="2">
        <v>0</v>
      </c>
      <c r="F7" s="2"/>
      <c r="H7" s="2">
        <v>3</v>
      </c>
      <c r="I7" s="2">
        <v>5.4882999999999997</v>
      </c>
      <c r="J7" s="2">
        <v>5.3151999999999999</v>
      </c>
    </row>
    <row r="8" spans="1:10">
      <c r="A8" s="2">
        <v>2</v>
      </c>
      <c r="B8" s="2" t="s">
        <v>103</v>
      </c>
      <c r="C8" s="2">
        <v>-5.96E-2</v>
      </c>
      <c r="D8" s="2"/>
      <c r="E8" s="2"/>
      <c r="F8" s="2">
        <v>0</v>
      </c>
      <c r="H8" s="2">
        <v>4</v>
      </c>
      <c r="I8" s="2">
        <v>5.4882</v>
      </c>
      <c r="J8" s="2">
        <v>5.3155000000000001</v>
      </c>
    </row>
    <row r="9" spans="1:10">
      <c r="A9" s="2"/>
      <c r="B9" s="2"/>
      <c r="C9" s="2">
        <v>1.89E-2</v>
      </c>
      <c r="D9" s="2"/>
      <c r="E9" s="2"/>
      <c r="F9" s="2"/>
      <c r="H9" s="2">
        <v>5</v>
      </c>
      <c r="I9" s="2">
        <v>5.4882999999999997</v>
      </c>
      <c r="J9" s="2">
        <v>5.3155999999999999</v>
      </c>
    </row>
    <row r="10" spans="1:10">
      <c r="A10" s="2"/>
      <c r="B10" s="2"/>
      <c r="C10" s="2">
        <v>0</v>
      </c>
      <c r="D10" s="2"/>
      <c r="E10" s="2"/>
      <c r="F10" s="2"/>
      <c r="H10" s="2">
        <v>6</v>
      </c>
      <c r="I10" s="2">
        <v>5.4882</v>
      </c>
      <c r="J10" s="2">
        <v>5.3154000000000003</v>
      </c>
    </row>
    <row r="11" spans="1:10">
      <c r="A11" s="2">
        <v>3</v>
      </c>
      <c r="B11" s="2" t="s">
        <v>104</v>
      </c>
      <c r="C11" s="2">
        <v>0</v>
      </c>
      <c r="D11" s="2">
        <v>8.6239000000000008</v>
      </c>
      <c r="E11" s="2"/>
      <c r="F11" s="2">
        <v>2.0000000000000001E-4</v>
      </c>
      <c r="H11" s="2">
        <v>7</v>
      </c>
      <c r="I11" s="2">
        <v>5.4878999999999998</v>
      </c>
      <c r="J11" s="2">
        <v>5.3155999999999999</v>
      </c>
    </row>
    <row r="12" spans="1:10">
      <c r="A12" s="2"/>
      <c r="B12" s="2"/>
      <c r="C12" s="2">
        <v>0</v>
      </c>
      <c r="D12" s="2">
        <v>4.3118999999999996</v>
      </c>
      <c r="E12" s="2"/>
      <c r="F12" s="2"/>
      <c r="H12" s="2">
        <v>8</v>
      </c>
      <c r="I12" s="2">
        <v>5.4877000000000002</v>
      </c>
      <c r="J12" s="2">
        <v>5.3155000000000001</v>
      </c>
    </row>
    <row r="13" spans="1:10">
      <c r="A13" s="2"/>
      <c r="B13" s="2"/>
      <c r="C13" s="2">
        <v>0</v>
      </c>
      <c r="D13" s="2"/>
      <c r="E13" s="2"/>
      <c r="F13" s="2"/>
      <c r="H13" s="2">
        <v>9</v>
      </c>
      <c r="I13" s="2">
        <v>5.4882</v>
      </c>
      <c r="J13" s="2">
        <v>5.3155999999999999</v>
      </c>
    </row>
    <row r="14" spans="1:10">
      <c r="A14" s="2">
        <v>4</v>
      </c>
      <c r="B14" s="2" t="s">
        <v>283</v>
      </c>
      <c r="C14" s="2">
        <v>-2.2324000000000002</v>
      </c>
      <c r="D14" s="2">
        <v>0.373</v>
      </c>
      <c r="E14" s="2"/>
      <c r="F14" s="2">
        <v>2.9999999999999997E-4</v>
      </c>
      <c r="H14" s="2">
        <v>10</v>
      </c>
      <c r="I14" s="2">
        <v>5.4882999999999997</v>
      </c>
      <c r="J14" s="2">
        <v>5.3155999999999999</v>
      </c>
    </row>
    <row r="15" spans="1:10">
      <c r="A15" s="2"/>
      <c r="B15" s="2"/>
      <c r="C15" s="2">
        <v>8.3314000000000004</v>
      </c>
      <c r="D15" s="2">
        <v>0.1865</v>
      </c>
      <c r="E15" s="2"/>
      <c r="F15" s="2"/>
      <c r="H15" s="2">
        <v>11</v>
      </c>
      <c r="I15" s="2">
        <v>5.4884000000000004</v>
      </c>
      <c r="J15" s="2">
        <v>5.3155000000000001</v>
      </c>
    </row>
    <row r="16" spans="1:10">
      <c r="A16" s="2"/>
      <c r="B16" s="2"/>
      <c r="C16" s="2">
        <v>5.9999999999999995E-4</v>
      </c>
      <c r="D16" s="2"/>
      <c r="E16" s="2"/>
      <c r="F16" s="2"/>
      <c r="H16" s="2">
        <v>12</v>
      </c>
      <c r="I16" s="2">
        <v>5.4884000000000004</v>
      </c>
      <c r="J16" s="2">
        <v>5.3152999999999997</v>
      </c>
    </row>
    <row r="17" spans="1:10">
      <c r="A17" s="2">
        <v>5</v>
      </c>
      <c r="B17" s="2" t="s">
        <v>284</v>
      </c>
      <c r="C17" s="2">
        <v>-1.1162000000000001</v>
      </c>
      <c r="D17" s="2"/>
      <c r="E17" s="2">
        <v>285</v>
      </c>
      <c r="F17" s="2">
        <v>0</v>
      </c>
      <c r="H17" s="2">
        <v>13</v>
      </c>
      <c r="I17" s="31"/>
      <c r="J17" s="2">
        <v>5.3152999999999997</v>
      </c>
    </row>
    <row r="18" spans="1:10">
      <c r="A18" s="2"/>
      <c r="B18" s="2"/>
      <c r="C18" s="2">
        <v>4.1657000000000002</v>
      </c>
      <c r="D18" s="2"/>
      <c r="E18" s="2">
        <v>180.00409999999999</v>
      </c>
      <c r="F18" s="2"/>
      <c r="H18" s="2">
        <v>14</v>
      </c>
      <c r="I18" s="2"/>
      <c r="J18" s="2">
        <v>5.3154000000000003</v>
      </c>
    </row>
    <row r="19" spans="1:10">
      <c r="A19" s="2"/>
      <c r="B19" s="2"/>
      <c r="C19" s="2">
        <v>2.9999999999999997E-4</v>
      </c>
      <c r="D19" s="2"/>
      <c r="E19" s="2">
        <v>90.015299999999996</v>
      </c>
      <c r="F19" s="2"/>
      <c r="H19" s="2">
        <v>15</v>
      </c>
      <c r="I19" s="2"/>
      <c r="J19" s="2">
        <v>5.3152999999999997</v>
      </c>
    </row>
    <row r="20" spans="1:10">
      <c r="A20" s="2">
        <v>6</v>
      </c>
      <c r="B20" s="2" t="s">
        <v>285</v>
      </c>
      <c r="C20" s="2">
        <v>-5.96E-2</v>
      </c>
      <c r="D20" s="2"/>
      <c r="E20" s="2">
        <v>0</v>
      </c>
      <c r="F20" s="2">
        <v>0</v>
      </c>
      <c r="H20" s="2">
        <v>16</v>
      </c>
      <c r="I20" s="2"/>
      <c r="J20" s="2">
        <v>5.3155000000000001</v>
      </c>
    </row>
    <row r="21" spans="1:10">
      <c r="A21" s="2"/>
      <c r="B21" s="2"/>
      <c r="C21" s="2">
        <v>1.89E-2</v>
      </c>
      <c r="D21" s="2"/>
      <c r="E21" s="2">
        <v>90</v>
      </c>
      <c r="F21" s="2"/>
      <c r="H21" s="2">
        <v>17</v>
      </c>
      <c r="I21" s="2"/>
      <c r="J21" s="2">
        <v>5.3154000000000003</v>
      </c>
    </row>
    <row r="22" spans="1:10">
      <c r="A22" s="2"/>
      <c r="B22" s="2"/>
      <c r="C22" s="2">
        <v>0</v>
      </c>
      <c r="D22" s="2"/>
      <c r="E22" s="2">
        <v>0</v>
      </c>
      <c r="F22" s="2"/>
      <c r="H22" s="2">
        <v>18</v>
      </c>
      <c r="I22" s="2"/>
      <c r="J22" s="2">
        <v>5.3152999999999997</v>
      </c>
    </row>
    <row r="23" spans="1:10">
      <c r="A23" s="2">
        <v>7</v>
      </c>
      <c r="B23" s="2" t="s">
        <v>286</v>
      </c>
      <c r="C23" s="2">
        <v>-1.1162000000000001</v>
      </c>
      <c r="D23" s="2"/>
      <c r="E23" s="2">
        <v>285</v>
      </c>
      <c r="F23" s="2">
        <v>0</v>
      </c>
    </row>
    <row r="24" spans="1:10">
      <c r="A24" s="2"/>
      <c r="B24" s="2"/>
      <c r="C24" s="2">
        <v>4.1657000000000002</v>
      </c>
      <c r="D24" s="2"/>
      <c r="E24" s="2">
        <v>180.00409999999999</v>
      </c>
      <c r="F24" s="2"/>
      <c r="H24" t="s">
        <v>110</v>
      </c>
      <c r="I24" s="30">
        <f>AVERAGE(I5:I16)</f>
        <v>5.4882249999999999</v>
      </c>
      <c r="J24" s="30">
        <f>AVERAGE(J5:J22)</f>
        <v>5.315427777777777</v>
      </c>
    </row>
    <row r="25" spans="1:10">
      <c r="A25" s="2"/>
      <c r="B25" s="2"/>
      <c r="C25" s="2">
        <v>2.9999999999999997E-4</v>
      </c>
      <c r="D25" s="2"/>
      <c r="E25" s="2">
        <v>90.015299999999996</v>
      </c>
      <c r="F25" s="2"/>
      <c r="H25" t="s">
        <v>111</v>
      </c>
      <c r="I25" s="30">
        <f>STDEV(I5:I16)</f>
        <v>2.1794495656393291E-4</v>
      </c>
      <c r="J25" s="30">
        <f>STDEV(J5:J22)</f>
        <v>1.363626769934227E-4</v>
      </c>
    </row>
    <row r="26" spans="1:10">
      <c r="A26" s="2">
        <v>8</v>
      </c>
      <c r="B26" s="2" t="s">
        <v>287</v>
      </c>
      <c r="C26" s="2">
        <v>0</v>
      </c>
      <c r="D26" s="2"/>
      <c r="E26" s="2"/>
      <c r="F26" s="2">
        <v>0</v>
      </c>
      <c r="H26" t="s">
        <v>112</v>
      </c>
      <c r="I26" s="30">
        <f>MIN(I5:I16)</f>
        <v>5.4877000000000002</v>
      </c>
      <c r="J26" s="30">
        <f>MIN(J5:J22)</f>
        <v>5.3151999999999999</v>
      </c>
    </row>
    <row r="27" spans="1:10">
      <c r="A27" s="2"/>
      <c r="B27" s="2"/>
      <c r="C27" s="2">
        <v>0</v>
      </c>
      <c r="D27" s="2"/>
      <c r="E27" s="2"/>
      <c r="F27" s="2"/>
      <c r="H27" t="s">
        <v>113</v>
      </c>
      <c r="I27" s="30">
        <f>MAX(I5:I16)</f>
        <v>5.4884000000000004</v>
      </c>
      <c r="J27" s="30">
        <f>MAX(J5:J22)</f>
        <v>5.3155999999999999</v>
      </c>
    </row>
    <row r="28" spans="1:10">
      <c r="A28" s="2"/>
      <c r="B28" s="2"/>
      <c r="C28" s="2">
        <v>0</v>
      </c>
      <c r="D28" s="2"/>
      <c r="E28" s="2"/>
      <c r="F28" s="2"/>
      <c r="H28" t="s">
        <v>114</v>
      </c>
      <c r="I28" s="32">
        <f>I27-I26</f>
        <v>7.0000000000014495E-4</v>
      </c>
      <c r="J28" s="32">
        <f>J27-J26</f>
        <v>3.9999999999995595E-4</v>
      </c>
    </row>
    <row r="29" spans="1:10">
      <c r="A29" s="2">
        <v>9</v>
      </c>
      <c r="B29" s="2" t="s">
        <v>288</v>
      </c>
      <c r="C29" s="2">
        <v>0</v>
      </c>
      <c r="D29" s="2"/>
      <c r="E29" s="2">
        <v>0</v>
      </c>
      <c r="F29" s="2">
        <v>0</v>
      </c>
    </row>
    <row r="30" spans="1:10">
      <c r="A30" s="2"/>
      <c r="B30" s="2"/>
      <c r="C30" s="2">
        <v>0</v>
      </c>
      <c r="D30" s="2"/>
      <c r="E30" s="2">
        <v>90</v>
      </c>
      <c r="F30" s="2"/>
    </row>
    <row r="31" spans="1:10">
      <c r="A31" s="2"/>
      <c r="B31" s="2"/>
      <c r="C31" s="2">
        <v>0</v>
      </c>
      <c r="D31" s="2"/>
      <c r="E31" s="2">
        <v>0</v>
      </c>
      <c r="F31" s="2"/>
    </row>
    <row r="32" spans="1:10">
      <c r="A32" s="2">
        <v>16</v>
      </c>
      <c r="B32" s="2" t="s">
        <v>204</v>
      </c>
      <c r="C32" s="2">
        <v>0</v>
      </c>
      <c r="D32" s="2"/>
      <c r="E32" s="2"/>
      <c r="F32" s="2">
        <v>0</v>
      </c>
    </row>
    <row r="33" spans="1:6">
      <c r="A33" s="2"/>
      <c r="B33" s="2"/>
      <c r="C33" s="2">
        <v>1E-4</v>
      </c>
      <c r="D33" s="2"/>
      <c r="E33" s="2"/>
      <c r="F33" s="2"/>
    </row>
    <row r="34" spans="1:6">
      <c r="A34" s="2"/>
      <c r="B34" s="2"/>
      <c r="C34" s="2">
        <v>-0.20960000000000001</v>
      </c>
      <c r="D34" s="2"/>
      <c r="E34" s="2"/>
      <c r="F34" s="2"/>
    </row>
    <row r="35" spans="1:6">
      <c r="A35" s="2">
        <v>17</v>
      </c>
      <c r="B35" s="2" t="s">
        <v>289</v>
      </c>
      <c r="C35" s="2">
        <v>1E-4</v>
      </c>
      <c r="D35" s="2">
        <v>5.1162999999999998</v>
      </c>
      <c r="E35" s="2"/>
      <c r="F35" s="2">
        <v>5.0000000000000001E-4</v>
      </c>
    </row>
    <row r="36" spans="1:6">
      <c r="A36" s="2"/>
      <c r="B36" s="2"/>
      <c r="C36" s="2">
        <v>1E-4</v>
      </c>
      <c r="D36" s="2">
        <v>2.5581</v>
      </c>
      <c r="E36" s="2"/>
      <c r="F36" s="2"/>
    </row>
    <row r="37" spans="1:6">
      <c r="A37" s="2"/>
      <c r="B37" s="2"/>
      <c r="C37" s="2">
        <v>0</v>
      </c>
      <c r="D37" s="2"/>
      <c r="E37" s="2"/>
      <c r="F37" s="2"/>
    </row>
    <row r="38" spans="1:6">
      <c r="A38" s="2">
        <v>21</v>
      </c>
      <c r="B38" s="2" t="s">
        <v>290</v>
      </c>
      <c r="C38" s="2">
        <v>-4.8999999999999998E-3</v>
      </c>
      <c r="D38" s="2"/>
      <c r="E38" s="2">
        <v>196.84200000000001</v>
      </c>
      <c r="F38" s="2">
        <v>0</v>
      </c>
    </row>
    <row r="39" spans="1:6">
      <c r="A39" s="2"/>
      <c r="B39" s="2"/>
      <c r="C39" s="2">
        <v>-3.49E-2</v>
      </c>
      <c r="D39" s="2"/>
      <c r="E39" s="2">
        <v>90.002300000000005</v>
      </c>
      <c r="F39" s="2"/>
    </row>
    <row r="40" spans="1:6">
      <c r="A40" s="2"/>
      <c r="B40" s="2"/>
      <c r="C40" s="2">
        <v>-1.7404999999999999</v>
      </c>
      <c r="D40" s="2"/>
      <c r="E40" s="2">
        <v>359.99239999999998</v>
      </c>
      <c r="F40" s="2"/>
    </row>
    <row r="41" spans="1:6">
      <c r="A41" s="2">
        <v>23</v>
      </c>
      <c r="B41" s="2" t="s">
        <v>69</v>
      </c>
      <c r="C41" s="2">
        <v>-2.9999999999999997E-4</v>
      </c>
      <c r="D41" s="2">
        <v>5.3151999999999999</v>
      </c>
      <c r="E41" s="2"/>
      <c r="F41" s="2">
        <v>2.0000000000000001E-4</v>
      </c>
    </row>
    <row r="42" spans="1:6">
      <c r="A42" s="2"/>
      <c r="B42" s="2"/>
      <c r="C42" s="2">
        <v>-2.0000000000000001E-4</v>
      </c>
      <c r="D42" s="2">
        <v>2.6576</v>
      </c>
      <c r="E42" s="2"/>
      <c r="F42" s="2"/>
    </row>
    <row r="43" spans="1:6">
      <c r="A43" s="2"/>
      <c r="B43" s="2"/>
      <c r="C43" s="2">
        <v>0</v>
      </c>
      <c r="D43" s="2"/>
      <c r="E43" s="2"/>
      <c r="F43" s="2"/>
    </row>
    <row r="44" spans="1:6">
      <c r="A44" s="2">
        <v>32</v>
      </c>
      <c r="B44" s="2" t="s">
        <v>70</v>
      </c>
      <c r="C44" s="2">
        <v>-5.0000000000000001E-4</v>
      </c>
      <c r="D44" s="2">
        <v>5.3155000000000001</v>
      </c>
      <c r="E44" s="2"/>
      <c r="F44" s="2">
        <v>2.0000000000000001E-4</v>
      </c>
    </row>
    <row r="45" spans="1:6">
      <c r="A45" s="2"/>
      <c r="B45" s="2"/>
      <c r="C45" s="2">
        <v>1E-4</v>
      </c>
      <c r="D45" s="2">
        <v>2.6577000000000002</v>
      </c>
      <c r="E45" s="2"/>
      <c r="F45" s="2"/>
    </row>
    <row r="46" spans="1:6">
      <c r="A46" s="2"/>
      <c r="B46" s="2"/>
      <c r="C46" s="2">
        <v>0</v>
      </c>
      <c r="D46" s="2"/>
      <c r="E46" s="2"/>
      <c r="F46" s="2"/>
    </row>
    <row r="47" spans="1:6">
      <c r="A47" s="2">
        <v>48</v>
      </c>
      <c r="B47" s="2" t="s">
        <v>205</v>
      </c>
      <c r="C47" s="2">
        <v>0</v>
      </c>
      <c r="D47" s="2"/>
      <c r="E47" s="2"/>
      <c r="F47" s="2">
        <v>0</v>
      </c>
    </row>
    <row r="48" spans="1:6">
      <c r="A48" s="2"/>
      <c r="B48" s="2"/>
      <c r="C48" s="2">
        <v>0</v>
      </c>
      <c r="D48" s="2"/>
      <c r="E48" s="2"/>
      <c r="F48" s="2"/>
    </row>
    <row r="49" spans="1:6">
      <c r="A49" s="2"/>
      <c r="B49" s="2"/>
      <c r="C49" s="2">
        <v>-0.2097</v>
      </c>
      <c r="D49" s="2"/>
      <c r="E49" s="2"/>
      <c r="F49" s="2"/>
    </row>
    <row r="50" spans="1:6">
      <c r="A50" s="2">
        <v>49</v>
      </c>
      <c r="B50" s="2" t="s">
        <v>71</v>
      </c>
      <c r="C50" s="2">
        <v>-2.9999999999999997E-4</v>
      </c>
      <c r="D50" s="2">
        <v>5.3151999999999999</v>
      </c>
      <c r="E50" s="2"/>
      <c r="F50" s="2">
        <v>0</v>
      </c>
    </row>
    <row r="51" spans="1:6">
      <c r="A51" s="2"/>
      <c r="B51" s="2"/>
      <c r="C51" s="2">
        <v>-1E-4</v>
      </c>
      <c r="D51" s="2">
        <v>2.6576</v>
      </c>
      <c r="E51" s="2"/>
      <c r="F51" s="2"/>
    </row>
    <row r="52" spans="1:6">
      <c r="A52" s="2"/>
      <c r="B52" s="2"/>
      <c r="C52" s="2">
        <v>0</v>
      </c>
      <c r="D52" s="2"/>
      <c r="E52" s="2"/>
      <c r="F52" s="2"/>
    </row>
    <row r="53" spans="1:6">
      <c r="A53" s="2">
        <v>50</v>
      </c>
      <c r="B53" s="2" t="s">
        <v>206</v>
      </c>
      <c r="C53" s="2">
        <v>7.4000000000000003E-3</v>
      </c>
      <c r="D53" s="2"/>
      <c r="E53" s="2">
        <v>301.21929999999998</v>
      </c>
      <c r="F53" s="2">
        <v>1E-4</v>
      </c>
    </row>
    <row r="54" spans="1:6">
      <c r="A54" s="2"/>
      <c r="B54" s="2"/>
      <c r="C54" s="2">
        <v>-0.10920000000000001</v>
      </c>
      <c r="D54" s="2"/>
      <c r="E54" s="2">
        <v>90.005399999999995</v>
      </c>
      <c r="F54" s="2"/>
    </row>
    <row r="55" spans="1:6">
      <c r="A55" s="2"/>
      <c r="B55" s="2"/>
      <c r="C55" s="2">
        <v>0.39750000000000002</v>
      </c>
      <c r="D55" s="2"/>
      <c r="E55" s="2">
        <v>3.3E-3</v>
      </c>
      <c r="F55" s="2"/>
    </row>
    <row r="56" spans="1:6">
      <c r="A56" s="2">
        <v>51</v>
      </c>
      <c r="B56" s="2" t="s">
        <v>170</v>
      </c>
      <c r="C56" s="2">
        <v>-5.0000000000000001E-4</v>
      </c>
      <c r="D56" s="2">
        <v>10.976800000000001</v>
      </c>
      <c r="E56" s="2"/>
      <c r="F56" s="2">
        <v>1E-4</v>
      </c>
    </row>
    <row r="57" spans="1:6">
      <c r="A57" s="2"/>
      <c r="B57" s="2"/>
      <c r="C57" s="2">
        <v>-2.9999999999999997E-4</v>
      </c>
      <c r="D57" s="2">
        <v>5.4884000000000004</v>
      </c>
      <c r="E57" s="2"/>
      <c r="F57" s="2"/>
    </row>
    <row r="58" spans="1:6">
      <c r="A58" s="2"/>
      <c r="B58" s="2"/>
      <c r="C58" s="2">
        <v>5.2786999999999997</v>
      </c>
      <c r="D58" s="2"/>
      <c r="E58" s="2"/>
      <c r="F58" s="2"/>
    </row>
    <row r="59" spans="1:6">
      <c r="A59" s="2">
        <v>52</v>
      </c>
      <c r="B59" s="2" t="s">
        <v>207</v>
      </c>
      <c r="C59" s="2">
        <v>-5.9999999999999995E-4</v>
      </c>
      <c r="D59" s="2">
        <v>5.3155000000000001</v>
      </c>
      <c r="E59" s="2"/>
      <c r="F59" s="2">
        <v>2.9999999999999997E-4</v>
      </c>
    </row>
    <row r="60" spans="1:6">
      <c r="A60" s="2"/>
      <c r="B60" s="2"/>
      <c r="C60" s="2">
        <v>2.0000000000000001E-4</v>
      </c>
      <c r="D60" s="2">
        <v>2.6577999999999999</v>
      </c>
      <c r="E60" s="2"/>
      <c r="F60" s="2"/>
    </row>
    <row r="61" spans="1:6">
      <c r="A61" s="2"/>
      <c r="B61" s="2"/>
      <c r="C61" s="2">
        <v>0</v>
      </c>
      <c r="D61" s="2"/>
      <c r="E61" s="2"/>
      <c r="F61" s="2"/>
    </row>
    <row r="62" spans="1:6">
      <c r="A62" s="2">
        <v>53</v>
      </c>
      <c r="B62" s="2" t="s">
        <v>208</v>
      </c>
      <c r="C62" s="2">
        <v>-4.0000000000000002E-4</v>
      </c>
      <c r="D62" s="2">
        <v>5.3155999999999999</v>
      </c>
      <c r="E62" s="2"/>
      <c r="F62" s="2">
        <v>1E-4</v>
      </c>
    </row>
    <row r="63" spans="1:6">
      <c r="A63" s="2"/>
      <c r="B63" s="2"/>
      <c r="C63" s="2">
        <v>-2.0000000000000001E-4</v>
      </c>
      <c r="D63" s="2">
        <v>2.6577999999999999</v>
      </c>
      <c r="E63" s="2"/>
      <c r="F63" s="2"/>
    </row>
    <row r="64" spans="1:6">
      <c r="A64" s="2"/>
      <c r="B64" s="2"/>
      <c r="C64" s="2">
        <v>0</v>
      </c>
      <c r="D64" s="2"/>
      <c r="E64" s="2"/>
      <c r="F64" s="2"/>
    </row>
    <row r="65" spans="1:6">
      <c r="A65" s="2">
        <v>54</v>
      </c>
      <c r="B65" s="2" t="s">
        <v>209</v>
      </c>
      <c r="C65" s="2">
        <v>-4.0000000000000002E-4</v>
      </c>
      <c r="D65" s="2">
        <v>5.3154000000000003</v>
      </c>
      <c r="E65" s="2"/>
      <c r="F65" s="2">
        <v>1E-4</v>
      </c>
    </row>
    <row r="66" spans="1:6">
      <c r="A66" s="2"/>
      <c r="B66" s="2"/>
      <c r="C66" s="2">
        <v>1E-4</v>
      </c>
      <c r="D66" s="2">
        <v>2.6577000000000002</v>
      </c>
      <c r="E66" s="2"/>
      <c r="F66" s="2"/>
    </row>
    <row r="67" spans="1:6">
      <c r="A67" s="2"/>
      <c r="B67" s="2"/>
      <c r="C67" s="2">
        <v>0</v>
      </c>
      <c r="D67" s="2"/>
      <c r="E67" s="2"/>
      <c r="F67" s="2"/>
    </row>
    <row r="68" spans="1:6">
      <c r="A68" s="2">
        <v>55</v>
      </c>
      <c r="B68" s="2" t="s">
        <v>210</v>
      </c>
      <c r="C68" s="2">
        <v>-5.0000000000000001E-4</v>
      </c>
      <c r="D68" s="2">
        <v>5.3155999999999999</v>
      </c>
      <c r="E68" s="2"/>
      <c r="F68" s="2">
        <v>1E-4</v>
      </c>
    </row>
    <row r="69" spans="1:6">
      <c r="A69" s="2"/>
      <c r="B69" s="2"/>
      <c r="C69" s="2">
        <v>0</v>
      </c>
      <c r="D69" s="2">
        <v>2.6577999999999999</v>
      </c>
      <c r="E69" s="2"/>
      <c r="F69" s="2"/>
    </row>
    <row r="70" spans="1:6">
      <c r="A70" s="2"/>
      <c r="B70" s="2"/>
      <c r="C70" s="2">
        <v>0</v>
      </c>
      <c r="D70" s="2"/>
      <c r="E70" s="2"/>
      <c r="F70" s="2"/>
    </row>
    <row r="71" spans="1:6">
      <c r="A71" s="2">
        <v>56</v>
      </c>
      <c r="B71" s="2" t="s">
        <v>376</v>
      </c>
      <c r="C71" s="2">
        <v>0</v>
      </c>
      <c r="D71" s="2"/>
      <c r="E71" s="2"/>
      <c r="F71" s="2">
        <v>0</v>
      </c>
    </row>
    <row r="72" spans="1:6">
      <c r="A72" s="2"/>
      <c r="B72" s="2"/>
      <c r="C72" s="2">
        <v>1E-4</v>
      </c>
      <c r="D72" s="2"/>
      <c r="E72" s="2"/>
      <c r="F72" s="2"/>
    </row>
    <row r="73" spans="1:6">
      <c r="A73" s="2"/>
      <c r="B73" s="2"/>
      <c r="C73" s="2">
        <v>-0.2097</v>
      </c>
      <c r="D73" s="2"/>
      <c r="E73" s="2"/>
      <c r="F73" s="2"/>
    </row>
    <row r="74" spans="1:6">
      <c r="A74" s="2">
        <v>57</v>
      </c>
      <c r="B74" s="2" t="s">
        <v>377</v>
      </c>
      <c r="C74" s="2">
        <v>0</v>
      </c>
      <c r="D74" s="2"/>
      <c r="E74" s="2"/>
      <c r="F74" s="2">
        <v>0</v>
      </c>
    </row>
    <row r="75" spans="1:6">
      <c r="A75" s="2"/>
      <c r="B75" s="2"/>
      <c r="C75" s="2">
        <v>0</v>
      </c>
      <c r="D75" s="2"/>
      <c r="E75" s="2"/>
      <c r="F75" s="2"/>
    </row>
    <row r="76" spans="1:6">
      <c r="A76" s="2"/>
      <c r="B76" s="2"/>
      <c r="C76" s="2">
        <v>-0.2097</v>
      </c>
      <c r="D76" s="2"/>
      <c r="E76" s="2"/>
      <c r="F76" s="2"/>
    </row>
    <row r="77" spans="1:6">
      <c r="A77" s="2">
        <v>58</v>
      </c>
      <c r="B77" s="2" t="s">
        <v>378</v>
      </c>
      <c r="C77" s="2">
        <v>0</v>
      </c>
      <c r="D77" s="2"/>
      <c r="E77" s="2"/>
      <c r="F77" s="2">
        <v>0</v>
      </c>
    </row>
    <row r="78" spans="1:6">
      <c r="A78" s="2"/>
      <c r="B78" s="2"/>
      <c r="C78" s="2">
        <v>0</v>
      </c>
      <c r="D78" s="2"/>
      <c r="E78" s="2"/>
      <c r="F78" s="2"/>
    </row>
    <row r="79" spans="1:6">
      <c r="A79" s="2"/>
      <c r="B79" s="2"/>
      <c r="C79" s="2">
        <v>-0.2097</v>
      </c>
      <c r="D79" s="2"/>
      <c r="E79" s="2"/>
      <c r="F79" s="2"/>
    </row>
    <row r="80" spans="1:6">
      <c r="A80" s="2">
        <v>59</v>
      </c>
      <c r="B80" s="2" t="s">
        <v>379</v>
      </c>
      <c r="C80" s="2">
        <v>-5.0000000000000001E-4</v>
      </c>
      <c r="D80" s="2">
        <v>10.976800000000001</v>
      </c>
      <c r="E80" s="2"/>
      <c r="F80" s="2">
        <v>1E-4</v>
      </c>
    </row>
    <row r="81" spans="1:6">
      <c r="A81" s="2"/>
      <c r="B81" s="2"/>
      <c r="C81" s="2">
        <v>-4.0000000000000002E-4</v>
      </c>
      <c r="D81" s="2">
        <v>5.4884000000000004</v>
      </c>
      <c r="E81" s="2"/>
      <c r="F81" s="2"/>
    </row>
    <row r="82" spans="1:6">
      <c r="A82" s="2"/>
      <c r="B82" s="2"/>
      <c r="C82" s="2">
        <v>5.2788000000000004</v>
      </c>
      <c r="D82" s="2"/>
      <c r="E82" s="2"/>
      <c r="F82" s="2"/>
    </row>
    <row r="83" spans="1:6">
      <c r="A83" s="2">
        <v>60</v>
      </c>
      <c r="B83" s="2" t="s">
        <v>380</v>
      </c>
      <c r="C83" s="2">
        <v>-5.0000000000000001E-4</v>
      </c>
      <c r="D83" s="2">
        <v>10.976599999999999</v>
      </c>
      <c r="E83" s="2"/>
      <c r="F83" s="2">
        <v>1E-4</v>
      </c>
    </row>
    <row r="84" spans="1:6">
      <c r="A84" s="2"/>
      <c r="B84" s="2"/>
      <c r="C84" s="2">
        <v>-2.9999999999999997E-4</v>
      </c>
      <c r="D84" s="2">
        <v>5.4882999999999997</v>
      </c>
      <c r="E84" s="2"/>
      <c r="F84" s="2"/>
    </row>
    <row r="85" spans="1:6">
      <c r="A85" s="2"/>
      <c r="B85" s="2"/>
      <c r="C85" s="2">
        <v>5.2786999999999997</v>
      </c>
      <c r="D85" s="2"/>
      <c r="E85" s="2"/>
      <c r="F85" s="2"/>
    </row>
    <row r="86" spans="1:6">
      <c r="A86" s="2">
        <v>61</v>
      </c>
      <c r="B86" s="2" t="s">
        <v>381</v>
      </c>
      <c r="C86" s="2">
        <v>-4.0000000000000002E-4</v>
      </c>
      <c r="D86" s="2">
        <v>10.9763</v>
      </c>
      <c r="E86" s="2"/>
      <c r="F86" s="2">
        <v>1E-4</v>
      </c>
    </row>
    <row r="87" spans="1:6">
      <c r="A87" s="2"/>
      <c r="B87" s="2"/>
      <c r="C87" s="2">
        <v>-2.9999999999999997E-4</v>
      </c>
      <c r="D87" s="2">
        <v>5.4882</v>
      </c>
      <c r="E87" s="2"/>
      <c r="F87" s="2"/>
    </row>
    <row r="88" spans="1:6">
      <c r="A88" s="2"/>
      <c r="B88" s="2"/>
      <c r="C88" s="2">
        <v>5.2785000000000002</v>
      </c>
      <c r="D88" s="2"/>
      <c r="E88" s="2"/>
      <c r="F88" s="2"/>
    </row>
    <row r="89" spans="1:6">
      <c r="A89" s="2">
        <v>62</v>
      </c>
      <c r="B89" s="2" t="s">
        <v>211</v>
      </c>
      <c r="C89" s="2">
        <v>-4.3E-3</v>
      </c>
      <c r="D89" s="2"/>
      <c r="E89" s="2">
        <v>293.84070000000003</v>
      </c>
      <c r="F89" s="2">
        <v>0</v>
      </c>
    </row>
    <row r="90" spans="1:6">
      <c r="A90" s="2"/>
      <c r="B90" s="2"/>
      <c r="C90" s="2">
        <v>-0.14990000000000001</v>
      </c>
      <c r="D90" s="2"/>
      <c r="E90" s="2">
        <v>90.006799999999998</v>
      </c>
      <c r="F90" s="2"/>
    </row>
    <row r="91" spans="1:6">
      <c r="A91" s="2"/>
      <c r="B91" s="2"/>
      <c r="C91" s="2">
        <v>0.39760000000000001</v>
      </c>
      <c r="D91" s="2"/>
      <c r="E91" s="2">
        <v>3.0000000000000001E-3</v>
      </c>
      <c r="F91" s="2"/>
    </row>
    <row r="92" spans="1:6">
      <c r="A92" s="2">
        <v>63</v>
      </c>
      <c r="B92" s="2" t="s">
        <v>249</v>
      </c>
      <c r="C92" s="2">
        <v>1.2800000000000001E-2</v>
      </c>
      <c r="D92" s="2"/>
      <c r="E92" s="2">
        <v>292.52699999999999</v>
      </c>
      <c r="F92" s="2">
        <v>0</v>
      </c>
    </row>
    <row r="93" spans="1:6">
      <c r="A93" s="2"/>
      <c r="B93" s="2"/>
      <c r="C93" s="2">
        <v>-0.1474</v>
      </c>
      <c r="D93" s="2"/>
      <c r="E93" s="2">
        <v>90.013999999999996</v>
      </c>
      <c r="F93" s="2"/>
    </row>
    <row r="94" spans="1:6">
      <c r="A94" s="2"/>
      <c r="B94" s="2"/>
      <c r="C94" s="2">
        <v>0.39760000000000001</v>
      </c>
      <c r="D94" s="2"/>
      <c r="E94" s="2">
        <v>5.7999999999999996E-3</v>
      </c>
      <c r="F94" s="2"/>
    </row>
    <row r="95" spans="1:6">
      <c r="A95" s="2">
        <v>64</v>
      </c>
      <c r="B95" s="2" t="s">
        <v>212</v>
      </c>
      <c r="C95" s="2">
        <v>-5.0000000000000001E-4</v>
      </c>
      <c r="D95" s="2">
        <v>5.3155000000000001</v>
      </c>
      <c r="E95" s="2"/>
      <c r="F95" s="2">
        <v>1E-4</v>
      </c>
    </row>
    <row r="96" spans="1:6">
      <c r="A96" s="2"/>
      <c r="B96" s="2"/>
      <c r="C96" s="2">
        <v>2.0000000000000001E-4</v>
      </c>
      <c r="D96" s="2">
        <v>2.6577000000000002</v>
      </c>
      <c r="E96" s="2"/>
      <c r="F96" s="2"/>
    </row>
    <row r="97" spans="1:6">
      <c r="A97" s="2"/>
      <c r="B97" s="2"/>
      <c r="C97" s="2">
        <v>0</v>
      </c>
      <c r="D97" s="2"/>
      <c r="E97" s="2"/>
      <c r="F97" s="2"/>
    </row>
    <row r="98" spans="1:6">
      <c r="A98" s="2">
        <v>65</v>
      </c>
      <c r="B98" s="2" t="s">
        <v>195</v>
      </c>
      <c r="C98" s="2">
        <v>-2.9999999999999997E-4</v>
      </c>
      <c r="D98" s="2">
        <v>10.9765</v>
      </c>
      <c r="E98" s="2"/>
      <c r="F98" s="2">
        <v>1E-4</v>
      </c>
    </row>
    <row r="99" spans="1:6">
      <c r="A99" s="2"/>
      <c r="B99" s="2"/>
      <c r="C99" s="2">
        <v>-8.0000000000000004E-4</v>
      </c>
      <c r="D99" s="2">
        <v>5.4882999999999997</v>
      </c>
      <c r="E99" s="2"/>
      <c r="F99" s="2"/>
    </row>
    <row r="100" spans="1:6">
      <c r="A100" s="2"/>
      <c r="B100" s="2"/>
      <c r="C100" s="2">
        <v>5.2786</v>
      </c>
      <c r="D100" s="2"/>
      <c r="E100" s="2"/>
      <c r="F100" s="2"/>
    </row>
    <row r="101" spans="1:6">
      <c r="A101" s="2">
        <v>67</v>
      </c>
      <c r="B101" s="2" t="s">
        <v>196</v>
      </c>
      <c r="C101" s="2">
        <v>-5.0000000000000001E-4</v>
      </c>
      <c r="D101" s="2">
        <v>5.3155999999999999</v>
      </c>
      <c r="E101" s="2"/>
      <c r="F101" s="2">
        <v>0</v>
      </c>
    </row>
    <row r="102" spans="1:6">
      <c r="A102" s="2"/>
      <c r="B102" s="2"/>
      <c r="C102" s="2">
        <v>2.0000000000000001E-4</v>
      </c>
      <c r="D102" s="2">
        <v>2.6577999999999999</v>
      </c>
      <c r="E102" s="2"/>
      <c r="F102" s="2"/>
    </row>
    <row r="103" spans="1:6">
      <c r="A103" s="2"/>
      <c r="B103" s="2"/>
      <c r="C103" s="2">
        <v>0</v>
      </c>
      <c r="D103" s="2"/>
      <c r="E103" s="2"/>
      <c r="F103" s="2"/>
    </row>
    <row r="104" spans="1:6">
      <c r="A104" s="2">
        <v>68</v>
      </c>
      <c r="B104" s="2" t="s">
        <v>197</v>
      </c>
      <c r="C104" s="2">
        <v>-2.9999999999999997E-4</v>
      </c>
      <c r="D104" s="2">
        <v>10.9764</v>
      </c>
      <c r="E104" s="2"/>
      <c r="F104" s="2">
        <v>1E-4</v>
      </c>
    </row>
    <row r="105" spans="1:6">
      <c r="A105" s="2"/>
      <c r="B105" s="2"/>
      <c r="C105" s="2">
        <v>-6.9999999999999999E-4</v>
      </c>
      <c r="D105" s="2">
        <v>5.4882</v>
      </c>
      <c r="E105" s="2"/>
      <c r="F105" s="2"/>
    </row>
    <row r="106" spans="1:6">
      <c r="A106" s="2"/>
      <c r="B106" s="2"/>
      <c r="C106" s="2">
        <v>5.2786</v>
      </c>
      <c r="D106" s="2"/>
      <c r="E106" s="2"/>
      <c r="F106" s="2"/>
    </row>
    <row r="107" spans="1:6">
      <c r="A107" s="2">
        <v>69</v>
      </c>
      <c r="B107" s="2" t="s">
        <v>31</v>
      </c>
      <c r="C107" s="2">
        <v>-7.7000000000000002E-3</v>
      </c>
      <c r="D107" s="2"/>
      <c r="E107" s="2">
        <v>290.47219999999999</v>
      </c>
      <c r="F107" s="2">
        <v>0</v>
      </c>
    </row>
    <row r="108" spans="1:6">
      <c r="A108" s="2"/>
      <c r="B108" s="2"/>
      <c r="C108" s="2">
        <v>-0.22389999999999999</v>
      </c>
      <c r="D108" s="2"/>
      <c r="E108" s="2">
        <v>90.017499999999998</v>
      </c>
      <c r="F108" s="2"/>
    </row>
    <row r="109" spans="1:6">
      <c r="A109" s="2"/>
      <c r="B109" s="2"/>
      <c r="C109" s="2">
        <v>0.39760000000000001</v>
      </c>
      <c r="D109" s="2"/>
      <c r="E109" s="2">
        <v>6.4999999999999997E-3</v>
      </c>
      <c r="F109" s="2"/>
    </row>
    <row r="110" spans="1:6">
      <c r="A110" s="2">
        <v>70</v>
      </c>
      <c r="B110" s="2" t="s">
        <v>32</v>
      </c>
      <c r="C110" s="2">
        <v>-4.0000000000000002E-4</v>
      </c>
      <c r="D110" s="2">
        <v>5.3155999999999999</v>
      </c>
      <c r="E110" s="2"/>
      <c r="F110" s="2">
        <v>0</v>
      </c>
    </row>
    <row r="111" spans="1:6">
      <c r="A111" s="2"/>
      <c r="B111" s="2"/>
      <c r="C111" s="2">
        <v>2.9999999999999997E-4</v>
      </c>
      <c r="D111" s="2">
        <v>2.6577999999999999</v>
      </c>
      <c r="E111" s="2"/>
      <c r="F111" s="2"/>
    </row>
    <row r="112" spans="1:6">
      <c r="A112" s="2"/>
      <c r="B112" s="2"/>
      <c r="C112" s="2">
        <v>0</v>
      </c>
      <c r="D112" s="2"/>
      <c r="E112" s="2"/>
      <c r="F112" s="2"/>
    </row>
    <row r="113" spans="1:6">
      <c r="A113" s="2">
        <v>71</v>
      </c>
      <c r="B113" s="2" t="s">
        <v>33</v>
      </c>
      <c r="C113" s="2">
        <v>-2.9999999999999997E-4</v>
      </c>
      <c r="D113" s="2">
        <v>10.9758</v>
      </c>
      <c r="E113" s="2"/>
      <c r="F113" s="2">
        <v>1E-4</v>
      </c>
    </row>
    <row r="114" spans="1:6">
      <c r="A114" s="2"/>
      <c r="B114" s="2"/>
      <c r="C114" s="2">
        <v>-1E-3</v>
      </c>
      <c r="D114" s="2">
        <v>5.4878999999999998</v>
      </c>
      <c r="E114" s="2"/>
      <c r="F114" s="2"/>
    </row>
    <row r="115" spans="1:6">
      <c r="A115" s="2"/>
      <c r="B115" s="2"/>
      <c r="C115" s="2">
        <v>5.2782999999999998</v>
      </c>
      <c r="D115" s="2"/>
      <c r="E115" s="2"/>
      <c r="F115" s="2"/>
    </row>
    <row r="116" spans="1:6">
      <c r="A116" s="2">
        <v>72</v>
      </c>
      <c r="B116" s="2" t="s">
        <v>34</v>
      </c>
      <c r="C116" s="2">
        <v>7.7999999999999996E-3</v>
      </c>
      <c r="D116" s="2"/>
      <c r="E116" s="2">
        <v>289.34890000000001</v>
      </c>
      <c r="F116" s="2">
        <v>0</v>
      </c>
    </row>
    <row r="117" spans="1:6">
      <c r="A117" s="2"/>
      <c r="B117" s="2"/>
      <c r="C117" s="2">
        <v>-0.1963</v>
      </c>
      <c r="D117" s="2"/>
      <c r="E117" s="2">
        <v>90.0184</v>
      </c>
      <c r="F117" s="2"/>
    </row>
    <row r="118" spans="1:6">
      <c r="A118" s="2"/>
      <c r="B118" s="2"/>
      <c r="C118" s="2">
        <v>0.39760000000000001</v>
      </c>
      <c r="D118" s="2"/>
      <c r="E118" s="2">
        <v>6.4999999999999997E-3</v>
      </c>
      <c r="F118" s="2"/>
    </row>
    <row r="119" spans="1:6">
      <c r="A119" s="2">
        <v>73</v>
      </c>
      <c r="B119" s="2" t="s">
        <v>35</v>
      </c>
      <c r="C119" s="2">
        <v>-5.0000000000000001E-4</v>
      </c>
      <c r="D119" s="2">
        <v>5.3155000000000001</v>
      </c>
      <c r="E119" s="2"/>
      <c r="F119" s="2">
        <v>2.0000000000000001E-4</v>
      </c>
    </row>
    <row r="120" spans="1:6">
      <c r="A120" s="2"/>
      <c r="B120" s="2"/>
      <c r="C120" s="2">
        <v>4.0000000000000002E-4</v>
      </c>
      <c r="D120" s="2">
        <v>2.6577999999999999</v>
      </c>
      <c r="E120" s="2"/>
      <c r="F120" s="2"/>
    </row>
    <row r="121" spans="1:6">
      <c r="A121" s="2"/>
      <c r="B121" s="2"/>
      <c r="C121" s="2">
        <v>0</v>
      </c>
      <c r="D121" s="2"/>
      <c r="E121" s="2"/>
      <c r="F121" s="2"/>
    </row>
    <row r="122" spans="1:6">
      <c r="A122" s="2">
        <v>74</v>
      </c>
      <c r="B122" s="2" t="s">
        <v>76</v>
      </c>
      <c r="C122" s="2">
        <v>-2.9999999999999997E-4</v>
      </c>
      <c r="D122" s="2">
        <v>10.9754</v>
      </c>
      <c r="E122" s="2"/>
      <c r="F122" s="2">
        <v>1E-4</v>
      </c>
    </row>
    <row r="123" spans="1:6">
      <c r="A123" s="2"/>
      <c r="B123" s="2"/>
      <c r="C123" s="2">
        <v>-1.1999999999999999E-3</v>
      </c>
      <c r="D123" s="2">
        <v>5.4877000000000002</v>
      </c>
      <c r="E123" s="2"/>
      <c r="F123" s="2"/>
    </row>
    <row r="124" spans="1:6">
      <c r="A124" s="2"/>
      <c r="B124" s="2"/>
      <c r="C124" s="2">
        <v>5.2781000000000002</v>
      </c>
      <c r="D124" s="2"/>
      <c r="E124" s="2"/>
      <c r="F124" s="2"/>
    </row>
    <row r="125" spans="1:6">
      <c r="A125" s="2">
        <v>75</v>
      </c>
      <c r="B125" s="2" t="s">
        <v>77</v>
      </c>
      <c r="C125" s="2">
        <v>-5.0000000000000001E-4</v>
      </c>
      <c r="D125" s="2">
        <v>5.3152999999999997</v>
      </c>
      <c r="E125" s="2"/>
      <c r="F125" s="2">
        <v>4.0000000000000002E-4</v>
      </c>
    </row>
    <row r="126" spans="1:6">
      <c r="A126" s="2"/>
      <c r="B126" s="2"/>
      <c r="C126" s="2">
        <v>2.9999999999999997E-4</v>
      </c>
      <c r="D126" s="2">
        <v>2.6577000000000002</v>
      </c>
      <c r="E126" s="2"/>
      <c r="F126" s="2"/>
    </row>
    <row r="127" spans="1:6">
      <c r="A127" s="2"/>
      <c r="B127" s="2"/>
      <c r="C127" s="2">
        <v>0</v>
      </c>
      <c r="D127" s="2"/>
      <c r="E127" s="2"/>
      <c r="F127" s="2"/>
    </row>
    <row r="128" spans="1:6">
      <c r="A128" s="2">
        <v>76</v>
      </c>
      <c r="B128" s="2" t="s">
        <v>36</v>
      </c>
      <c r="C128" s="2">
        <v>-4.0000000000000002E-4</v>
      </c>
      <c r="D128" s="2">
        <v>5.3152999999999997</v>
      </c>
      <c r="E128" s="2"/>
      <c r="F128" s="2">
        <v>2.9999999999999997E-4</v>
      </c>
    </row>
    <row r="129" spans="1:6">
      <c r="A129" s="2"/>
      <c r="B129" s="2"/>
      <c r="C129" s="2">
        <v>2.9999999999999997E-4</v>
      </c>
      <c r="D129" s="2">
        <v>2.6577000000000002</v>
      </c>
      <c r="E129" s="2"/>
      <c r="F129" s="2"/>
    </row>
    <row r="130" spans="1:6">
      <c r="A130" s="2"/>
      <c r="B130" s="2"/>
      <c r="C130" s="2">
        <v>0</v>
      </c>
      <c r="D130" s="2"/>
      <c r="E130" s="2"/>
      <c r="F130" s="2"/>
    </row>
    <row r="131" spans="1:6">
      <c r="A131" s="2">
        <v>77</v>
      </c>
      <c r="B131" s="2" t="s">
        <v>72</v>
      </c>
      <c r="C131" s="2">
        <v>-2.9999999999999997E-4</v>
      </c>
      <c r="D131" s="2">
        <v>5.3154000000000003</v>
      </c>
      <c r="E131" s="2"/>
      <c r="F131" s="2">
        <v>1E-4</v>
      </c>
    </row>
    <row r="132" spans="1:6">
      <c r="A132" s="2"/>
      <c r="B132" s="2"/>
      <c r="C132" s="2">
        <v>1E-4</v>
      </c>
      <c r="D132" s="2">
        <v>2.6577000000000002</v>
      </c>
      <c r="E132" s="2"/>
      <c r="F132" s="2"/>
    </row>
    <row r="133" spans="1:6">
      <c r="A133" s="2"/>
      <c r="B133" s="2"/>
      <c r="C133" s="2">
        <v>0</v>
      </c>
      <c r="D133" s="2"/>
      <c r="E133" s="2"/>
      <c r="F133" s="2"/>
    </row>
    <row r="134" spans="1:6">
      <c r="A134" s="2">
        <v>78</v>
      </c>
      <c r="B134" s="2" t="s">
        <v>178</v>
      </c>
      <c r="C134" s="2">
        <v>0</v>
      </c>
      <c r="D134" s="2"/>
      <c r="E134" s="2"/>
      <c r="F134" s="2">
        <v>0</v>
      </c>
    </row>
    <row r="135" spans="1:6">
      <c r="A135" s="2"/>
      <c r="B135" s="2"/>
      <c r="C135" s="2">
        <v>0</v>
      </c>
      <c r="D135" s="2"/>
      <c r="E135" s="2"/>
      <c r="F135" s="2"/>
    </row>
    <row r="136" spans="1:6">
      <c r="A136" s="2"/>
      <c r="B136" s="2"/>
      <c r="C136" s="2">
        <v>-0.20960000000000001</v>
      </c>
      <c r="D136" s="2"/>
      <c r="E136" s="2"/>
      <c r="F136" s="2"/>
    </row>
    <row r="137" spans="1:6">
      <c r="A137" s="2">
        <v>79</v>
      </c>
      <c r="B137" s="2" t="s">
        <v>37</v>
      </c>
      <c r="C137" s="2">
        <v>-7.4000000000000003E-3</v>
      </c>
      <c r="D137" s="2"/>
      <c r="E137" s="2">
        <v>303.3372</v>
      </c>
      <c r="F137" s="2">
        <v>0</v>
      </c>
    </row>
    <row r="138" spans="1:6">
      <c r="A138" s="2"/>
      <c r="B138" s="2"/>
      <c r="C138" s="2">
        <v>-0.2261</v>
      </c>
      <c r="D138" s="2"/>
      <c r="E138" s="2">
        <v>90.037700000000001</v>
      </c>
      <c r="F138" s="2"/>
    </row>
    <row r="139" spans="1:6">
      <c r="A139" s="2"/>
      <c r="B139" s="2"/>
      <c r="C139" s="2">
        <v>0.39750000000000002</v>
      </c>
      <c r="D139" s="2"/>
      <c r="E139" s="2">
        <v>2.4799999999999999E-2</v>
      </c>
      <c r="F139" s="2"/>
    </row>
    <row r="140" spans="1:6">
      <c r="A140" s="2">
        <v>80</v>
      </c>
      <c r="B140" s="2" t="s">
        <v>38</v>
      </c>
      <c r="C140" s="2">
        <v>1.3899999999999999E-2</v>
      </c>
      <c r="D140" s="2"/>
      <c r="E140" s="2">
        <v>293.8415</v>
      </c>
      <c r="F140" s="2">
        <v>0</v>
      </c>
    </row>
    <row r="141" spans="1:6">
      <c r="A141" s="2"/>
      <c r="B141" s="2"/>
      <c r="C141" s="2">
        <v>-0.22259999999999999</v>
      </c>
      <c r="D141" s="2"/>
      <c r="E141" s="2">
        <v>90.057500000000005</v>
      </c>
      <c r="F141" s="2"/>
    </row>
    <row r="142" spans="1:6">
      <c r="A142" s="2"/>
      <c r="B142" s="2"/>
      <c r="C142" s="2">
        <v>0.39739999999999998</v>
      </c>
      <c r="D142" s="2"/>
      <c r="E142" s="2">
        <v>2.5399999999999999E-2</v>
      </c>
      <c r="F142" s="2"/>
    </row>
    <row r="143" spans="1:6">
      <c r="A143" s="2">
        <v>81</v>
      </c>
      <c r="B143" s="2" t="s">
        <v>39</v>
      </c>
      <c r="C143" s="2">
        <v>9.7000000000000003E-3</v>
      </c>
      <c r="D143" s="2"/>
      <c r="E143" s="2">
        <v>319.58629999999999</v>
      </c>
      <c r="F143" s="2">
        <v>1E-4</v>
      </c>
    </row>
    <row r="144" spans="1:6">
      <c r="A144" s="2"/>
      <c r="B144" s="2"/>
      <c r="C144" s="2">
        <v>-0.2437</v>
      </c>
      <c r="D144" s="2"/>
      <c r="E144" s="2">
        <v>90.022800000000004</v>
      </c>
      <c r="F144" s="2"/>
    </row>
    <row r="145" spans="1:6">
      <c r="A145" s="2"/>
      <c r="B145" s="2"/>
      <c r="C145" s="2">
        <v>0.39750000000000002</v>
      </c>
      <c r="D145" s="2"/>
      <c r="E145" s="2">
        <v>2.6800000000000001E-2</v>
      </c>
      <c r="F145" s="2"/>
    </row>
    <row r="146" spans="1:6">
      <c r="A146" s="2">
        <v>82</v>
      </c>
      <c r="B146" s="2" t="s">
        <v>40</v>
      </c>
      <c r="C146" s="2">
        <v>3.3999999999999998E-3</v>
      </c>
      <c r="D146" s="2"/>
      <c r="E146" s="2">
        <v>348.61290000000002</v>
      </c>
      <c r="F146" s="2">
        <v>0</v>
      </c>
    </row>
    <row r="147" spans="1:6">
      <c r="A147" s="2"/>
      <c r="B147" s="2"/>
      <c r="C147" s="2">
        <v>-0.2303</v>
      </c>
      <c r="D147" s="2"/>
      <c r="E147" s="2">
        <v>90.005799999999994</v>
      </c>
      <c r="F147" s="2"/>
    </row>
    <row r="148" spans="1:6">
      <c r="A148" s="2"/>
      <c r="B148" s="2"/>
      <c r="C148" s="2">
        <v>0.39760000000000001</v>
      </c>
      <c r="D148" s="2"/>
      <c r="E148" s="2">
        <v>2.8799999999999999E-2</v>
      </c>
      <c r="F148" s="2"/>
    </row>
    <row r="149" spans="1:6">
      <c r="A149" s="2">
        <v>83</v>
      </c>
      <c r="B149" s="2" t="s">
        <v>218</v>
      </c>
      <c r="C149" s="2">
        <v>4.3E-3</v>
      </c>
      <c r="D149" s="2"/>
      <c r="E149" s="2">
        <v>6.0332999999999997</v>
      </c>
      <c r="F149" s="2">
        <v>0</v>
      </c>
    </row>
    <row r="150" spans="1:6">
      <c r="A150" s="2"/>
      <c r="B150" s="2"/>
      <c r="C150" s="2">
        <v>-0.223</v>
      </c>
      <c r="D150" s="2"/>
      <c r="E150" s="2">
        <v>89.997</v>
      </c>
      <c r="F150" s="2"/>
    </row>
    <row r="151" spans="1:6">
      <c r="A151" s="2"/>
      <c r="B151" s="2"/>
      <c r="C151" s="2">
        <v>0.39760000000000001</v>
      </c>
      <c r="D151" s="2"/>
      <c r="E151" s="2">
        <v>2.87E-2</v>
      </c>
      <c r="F151" s="2"/>
    </row>
    <row r="152" spans="1:6">
      <c r="A152" s="2">
        <v>84</v>
      </c>
      <c r="B152" s="2" t="s">
        <v>219</v>
      </c>
      <c r="C152" s="2">
        <v>-4.3E-3</v>
      </c>
      <c r="D152" s="2"/>
      <c r="E152" s="2">
        <v>4.3781999999999996</v>
      </c>
      <c r="F152" s="2">
        <v>0</v>
      </c>
    </row>
    <row r="153" spans="1:6">
      <c r="A153" s="2"/>
      <c r="B153" s="2"/>
      <c r="C153" s="2">
        <v>-0.25119999999999998</v>
      </c>
      <c r="D153" s="2"/>
      <c r="E153" s="2">
        <v>89.997100000000003</v>
      </c>
      <c r="F153" s="2"/>
    </row>
    <row r="154" spans="1:6">
      <c r="A154" s="2"/>
      <c r="B154" s="2"/>
      <c r="C154" s="2">
        <v>0.39760000000000001</v>
      </c>
      <c r="D154" s="2"/>
      <c r="E154" s="2">
        <v>3.7600000000000001E-2</v>
      </c>
      <c r="F154" s="2"/>
    </row>
    <row r="155" spans="1:6">
      <c r="A155" s="2">
        <v>85</v>
      </c>
      <c r="B155" s="2" t="s">
        <v>220</v>
      </c>
      <c r="C155" s="2">
        <v>2.3999999999999998E-3</v>
      </c>
      <c r="D155" s="2"/>
      <c r="E155" s="2">
        <v>5.37</v>
      </c>
      <c r="F155" s="2">
        <v>0</v>
      </c>
    </row>
    <row r="156" spans="1:6">
      <c r="A156" s="2"/>
      <c r="B156" s="2"/>
      <c r="C156" s="2">
        <v>-0.254</v>
      </c>
      <c r="D156" s="2"/>
      <c r="E156" s="2">
        <v>89.997600000000006</v>
      </c>
      <c r="F156" s="2"/>
    </row>
    <row r="157" spans="1:6">
      <c r="A157" s="2"/>
      <c r="B157" s="2"/>
      <c r="C157" s="2">
        <v>0.39760000000000001</v>
      </c>
      <c r="D157" s="2"/>
      <c r="E157" s="2">
        <v>2.5399999999999999E-2</v>
      </c>
      <c r="F157" s="2"/>
    </row>
    <row r="158" spans="1:6">
      <c r="A158" s="2">
        <v>86</v>
      </c>
      <c r="B158" s="2" t="s">
        <v>221</v>
      </c>
      <c r="C158" s="2">
        <v>1.1599999999999999E-2</v>
      </c>
      <c r="D158" s="2"/>
      <c r="E158" s="2">
        <v>12.837899999999999</v>
      </c>
      <c r="F158" s="2">
        <v>0</v>
      </c>
    </row>
    <row r="159" spans="1:6">
      <c r="A159" s="2"/>
      <c r="B159" s="2"/>
      <c r="C159" s="2">
        <v>-0.28720000000000001</v>
      </c>
      <c r="D159" s="2"/>
      <c r="E159" s="2">
        <v>89.997500000000002</v>
      </c>
      <c r="F159" s="2"/>
    </row>
    <row r="160" spans="1:6">
      <c r="A160" s="2"/>
      <c r="B160" s="2"/>
      <c r="C160" s="2">
        <v>0.3977</v>
      </c>
      <c r="D160" s="2"/>
      <c r="E160" s="2">
        <v>1.0800000000000001E-2</v>
      </c>
      <c r="F160" s="2"/>
    </row>
    <row r="161" spans="1:6">
      <c r="A161" s="2">
        <v>87</v>
      </c>
      <c r="B161" s="2" t="s">
        <v>222</v>
      </c>
      <c r="C161" s="2">
        <v>3.0000000000000001E-3</v>
      </c>
      <c r="D161" s="2"/>
      <c r="E161" s="2">
        <v>20.8249</v>
      </c>
      <c r="F161" s="2">
        <v>0</v>
      </c>
    </row>
    <row r="162" spans="1:6">
      <c r="A162" s="2"/>
      <c r="B162" s="2"/>
      <c r="C162" s="2">
        <v>-0.2802</v>
      </c>
      <c r="D162" s="2"/>
      <c r="E162" s="2">
        <v>89.997</v>
      </c>
      <c r="F162" s="2"/>
    </row>
    <row r="163" spans="1:6">
      <c r="A163" s="2"/>
      <c r="B163" s="2"/>
      <c r="C163" s="2">
        <v>0.39760000000000001</v>
      </c>
      <c r="D163" s="2"/>
      <c r="E163" s="2">
        <v>7.7999999999999996E-3</v>
      </c>
      <c r="F163" s="2"/>
    </row>
    <row r="164" spans="1:6">
      <c r="A164" s="2">
        <v>88</v>
      </c>
      <c r="B164" s="2" t="s">
        <v>223</v>
      </c>
      <c r="C164" s="2">
        <v>0</v>
      </c>
      <c r="D164" s="2"/>
      <c r="E164" s="2">
        <v>22.691199999999998</v>
      </c>
      <c r="F164" s="2">
        <v>0</v>
      </c>
    </row>
    <row r="165" spans="1:6">
      <c r="A165" s="2"/>
      <c r="B165" s="2"/>
      <c r="C165" s="2">
        <v>-0.23980000000000001</v>
      </c>
      <c r="D165" s="2"/>
      <c r="E165" s="2">
        <v>89.997699999999995</v>
      </c>
      <c r="F165" s="2"/>
    </row>
    <row r="166" spans="1:6">
      <c r="A166" s="2"/>
      <c r="B166" s="2"/>
      <c r="C166" s="2">
        <v>0.39760000000000001</v>
      </c>
      <c r="D166" s="2"/>
      <c r="E166" s="2">
        <v>5.4000000000000003E-3</v>
      </c>
      <c r="F166" s="2"/>
    </row>
    <row r="167" spans="1:6">
      <c r="A167" s="2">
        <v>89</v>
      </c>
      <c r="B167" s="2" t="s">
        <v>224</v>
      </c>
      <c r="C167" s="2">
        <v>2.5000000000000001E-3</v>
      </c>
      <c r="D167" s="2"/>
      <c r="E167" s="2">
        <v>35.163400000000003</v>
      </c>
      <c r="F167" s="2">
        <v>0</v>
      </c>
    </row>
    <row r="168" spans="1:6">
      <c r="A168" s="2"/>
      <c r="B168" s="2"/>
      <c r="C168" s="2">
        <v>-0.24640000000000001</v>
      </c>
      <c r="D168" s="2"/>
      <c r="E168" s="2">
        <v>89.997600000000006</v>
      </c>
      <c r="F168" s="2"/>
    </row>
    <row r="169" spans="1:6">
      <c r="A169" s="2"/>
      <c r="B169" s="2"/>
      <c r="C169" s="2">
        <v>0.3977</v>
      </c>
      <c r="D169" s="2"/>
      <c r="E169" s="2">
        <v>3.3999999999999998E-3</v>
      </c>
      <c r="F169" s="2"/>
    </row>
    <row r="170" spans="1:6">
      <c r="A170" s="2">
        <v>90</v>
      </c>
      <c r="B170" s="2" t="s">
        <v>225</v>
      </c>
      <c r="C170" s="2">
        <v>1.01E-2</v>
      </c>
      <c r="D170" s="2"/>
      <c r="E170" s="2">
        <v>49.11</v>
      </c>
      <c r="F170" s="2">
        <v>0</v>
      </c>
    </row>
    <row r="171" spans="1:6">
      <c r="A171" s="2"/>
      <c r="B171" s="2"/>
      <c r="C171" s="2">
        <v>-0.18909999999999999</v>
      </c>
      <c r="D171" s="2"/>
      <c r="E171" s="2">
        <v>89.997799999999998</v>
      </c>
      <c r="F171" s="2"/>
    </row>
    <row r="172" spans="1:6">
      <c r="A172" s="2"/>
      <c r="B172" s="2"/>
      <c r="C172" s="2">
        <v>0.3977</v>
      </c>
      <c r="D172" s="2"/>
      <c r="E172" s="2">
        <v>1.9E-3</v>
      </c>
      <c r="F172" s="2"/>
    </row>
    <row r="173" spans="1:6">
      <c r="A173" s="2">
        <v>91</v>
      </c>
      <c r="B173" s="2" t="s">
        <v>226</v>
      </c>
      <c r="C173" s="2">
        <v>0</v>
      </c>
      <c r="D173" s="2">
        <v>5.3152999999999997</v>
      </c>
      <c r="E173" s="2"/>
      <c r="F173" s="2">
        <v>1E-4</v>
      </c>
    </row>
    <row r="174" spans="1:6">
      <c r="A174" s="2"/>
      <c r="B174" s="2"/>
      <c r="C174" s="2">
        <v>1E-4</v>
      </c>
      <c r="D174" s="2">
        <v>2.6577000000000002</v>
      </c>
      <c r="E174" s="2"/>
      <c r="F174" s="2"/>
    </row>
    <row r="175" spans="1:6">
      <c r="A175" s="2"/>
      <c r="B175" s="2"/>
      <c r="C175" s="2">
        <v>0</v>
      </c>
      <c r="D175" s="2"/>
      <c r="E175" s="2"/>
      <c r="F175" s="2"/>
    </row>
    <row r="176" spans="1:6">
      <c r="A176" s="2">
        <v>92</v>
      </c>
      <c r="B176" s="2" t="s">
        <v>125</v>
      </c>
      <c r="C176" s="2">
        <v>0</v>
      </c>
      <c r="D176" s="2"/>
      <c r="E176" s="2"/>
      <c r="F176" s="2">
        <v>0</v>
      </c>
    </row>
    <row r="177" spans="1:6">
      <c r="A177" s="2"/>
      <c r="B177" s="2"/>
      <c r="C177" s="2">
        <v>0</v>
      </c>
      <c r="D177" s="2"/>
      <c r="E177" s="2"/>
      <c r="F177" s="2"/>
    </row>
    <row r="178" spans="1:6">
      <c r="A178" s="2"/>
      <c r="B178" s="2"/>
      <c r="C178" s="2">
        <v>-0.2097</v>
      </c>
      <c r="D178" s="2"/>
      <c r="E178" s="2"/>
      <c r="F178" s="2"/>
    </row>
    <row r="179" spans="1:6">
      <c r="A179" s="2">
        <v>93</v>
      </c>
      <c r="B179" s="2" t="s">
        <v>171</v>
      </c>
      <c r="C179" s="2">
        <v>-2.9999999999999997E-4</v>
      </c>
      <c r="D179" s="2">
        <v>10.9764</v>
      </c>
      <c r="E179" s="2"/>
      <c r="F179" s="2">
        <v>1E-4</v>
      </c>
    </row>
    <row r="180" spans="1:6">
      <c r="A180" s="2"/>
      <c r="B180" s="2"/>
      <c r="C180" s="2">
        <v>2.9999999999999997E-4</v>
      </c>
      <c r="D180" s="2">
        <v>5.4882</v>
      </c>
      <c r="E180" s="2"/>
      <c r="F180" s="2"/>
    </row>
    <row r="181" spans="1:6">
      <c r="A181" s="2"/>
      <c r="B181" s="2"/>
      <c r="C181" s="2">
        <v>5.2786</v>
      </c>
      <c r="D181" s="2"/>
      <c r="E181" s="2"/>
      <c r="F181" s="2"/>
    </row>
    <row r="182" spans="1:6">
      <c r="A182" s="2">
        <v>94</v>
      </c>
      <c r="B182" s="2" t="s">
        <v>227</v>
      </c>
      <c r="C182" s="2">
        <v>7.7999999999999996E-3</v>
      </c>
      <c r="D182" s="2"/>
      <c r="E182" s="2">
        <v>75.828500000000005</v>
      </c>
      <c r="F182" s="2">
        <v>0</v>
      </c>
    </row>
    <row r="183" spans="1:6">
      <c r="A183" s="2"/>
      <c r="B183" s="2"/>
      <c r="C183" s="2">
        <v>9.7000000000000003E-3</v>
      </c>
      <c r="D183" s="2"/>
      <c r="E183" s="2">
        <v>89.996300000000005</v>
      </c>
      <c r="F183" s="2"/>
    </row>
    <row r="184" spans="1:6">
      <c r="A184" s="2"/>
      <c r="B184" s="2"/>
      <c r="C184" s="2">
        <v>0.39760000000000001</v>
      </c>
      <c r="D184" s="2"/>
      <c r="E184" s="2">
        <v>8.9999999999999998E-4</v>
      </c>
      <c r="F184" s="2"/>
    </row>
    <row r="185" spans="1:6">
      <c r="A185" s="2">
        <v>95</v>
      </c>
      <c r="B185" s="2" t="s">
        <v>228</v>
      </c>
      <c r="C185" s="2">
        <v>-2.3E-3</v>
      </c>
      <c r="D185" s="2"/>
      <c r="E185" s="2">
        <v>88.011700000000005</v>
      </c>
      <c r="F185" s="2">
        <v>0</v>
      </c>
    </row>
    <row r="186" spans="1:6">
      <c r="A186" s="2"/>
      <c r="B186" s="2"/>
      <c r="C186" s="2">
        <v>1.0500000000000001E-2</v>
      </c>
      <c r="D186" s="2"/>
      <c r="E186" s="2">
        <v>89.996300000000005</v>
      </c>
      <c r="F186" s="2"/>
    </row>
    <row r="187" spans="1:6">
      <c r="A187" s="2"/>
      <c r="B187" s="2"/>
      <c r="C187" s="2">
        <v>0.39760000000000001</v>
      </c>
      <c r="D187" s="2"/>
      <c r="E187" s="2">
        <v>1E-4</v>
      </c>
      <c r="F187" s="2"/>
    </row>
    <row r="188" spans="1:6">
      <c r="A188" s="2">
        <v>96</v>
      </c>
      <c r="B188" s="2" t="s">
        <v>229</v>
      </c>
      <c r="C188" s="2">
        <v>6.1000000000000004E-3</v>
      </c>
      <c r="D188" s="2"/>
      <c r="E188" s="2">
        <v>63.586500000000001</v>
      </c>
      <c r="F188" s="2">
        <v>0</v>
      </c>
    </row>
    <row r="189" spans="1:6">
      <c r="A189" s="2"/>
      <c r="B189" s="2"/>
      <c r="C189" s="2">
        <v>1.9400000000000001E-2</v>
      </c>
      <c r="D189" s="2"/>
      <c r="E189" s="2">
        <v>89.996399999999994</v>
      </c>
      <c r="F189" s="2"/>
    </row>
    <row r="190" spans="1:6">
      <c r="A190" s="2"/>
      <c r="B190" s="2"/>
      <c r="C190" s="2">
        <v>0.39760000000000001</v>
      </c>
      <c r="D190" s="2"/>
      <c r="E190" s="2">
        <v>1.8E-3</v>
      </c>
      <c r="F190" s="2"/>
    </row>
    <row r="191" spans="1:6">
      <c r="A191" s="2">
        <v>97</v>
      </c>
      <c r="B191" s="2" t="s">
        <v>230</v>
      </c>
      <c r="C191" s="2">
        <v>1.2E-2</v>
      </c>
      <c r="D191" s="2"/>
      <c r="E191" s="2">
        <v>59.773299999999999</v>
      </c>
      <c r="F191" s="2">
        <v>0</v>
      </c>
    </row>
    <row r="192" spans="1:6">
      <c r="A192" s="2"/>
      <c r="B192" s="2"/>
      <c r="C192" s="2">
        <v>-1.54E-2</v>
      </c>
      <c r="D192" s="2"/>
      <c r="E192" s="2">
        <v>89.996300000000005</v>
      </c>
      <c r="F192" s="2"/>
    </row>
    <row r="193" spans="1:6">
      <c r="A193" s="2"/>
      <c r="B193" s="2"/>
      <c r="C193" s="2">
        <v>0.39760000000000001</v>
      </c>
      <c r="D193" s="2"/>
      <c r="E193" s="2">
        <v>2.0999999999999999E-3</v>
      </c>
      <c r="F193" s="2"/>
    </row>
    <row r="194" spans="1:6">
      <c r="A194" s="2">
        <v>98</v>
      </c>
      <c r="B194" s="2" t="s">
        <v>81</v>
      </c>
      <c r="C194" s="2">
        <v>1E-4</v>
      </c>
      <c r="D194" s="2">
        <v>5.3155000000000001</v>
      </c>
      <c r="E194" s="2"/>
      <c r="F194" s="2">
        <v>0</v>
      </c>
    </row>
    <row r="195" spans="1:6">
      <c r="A195" s="2"/>
      <c r="B195" s="2"/>
      <c r="C195" s="2">
        <v>1E-4</v>
      </c>
      <c r="D195" s="2">
        <v>2.6577000000000002</v>
      </c>
      <c r="E195" s="2"/>
      <c r="F195" s="2"/>
    </row>
    <row r="196" spans="1:6">
      <c r="A196" s="2"/>
      <c r="B196" s="2"/>
      <c r="C196" s="2">
        <v>0</v>
      </c>
      <c r="D196" s="2"/>
      <c r="E196" s="2"/>
      <c r="F196" s="2"/>
    </row>
    <row r="197" spans="1:6">
      <c r="A197" s="2">
        <v>99</v>
      </c>
      <c r="B197" s="2" t="s">
        <v>82</v>
      </c>
      <c r="C197" s="2">
        <v>0</v>
      </c>
      <c r="D197" s="2"/>
      <c r="E197" s="2"/>
      <c r="F197" s="2">
        <v>0</v>
      </c>
    </row>
    <row r="198" spans="1:6">
      <c r="A198" s="2"/>
      <c r="B198" s="2"/>
      <c r="C198" s="2">
        <v>0</v>
      </c>
      <c r="D198" s="2"/>
      <c r="E198" s="2"/>
      <c r="F198" s="2"/>
    </row>
    <row r="199" spans="1:6">
      <c r="A199" s="2"/>
      <c r="B199" s="2"/>
      <c r="C199" s="2">
        <v>-0.2097</v>
      </c>
      <c r="D199" s="2"/>
      <c r="E199" s="2"/>
      <c r="F199" s="2"/>
    </row>
    <row r="200" spans="1:6">
      <c r="A200" s="2">
        <v>100</v>
      </c>
      <c r="B200" s="2" t="s">
        <v>83</v>
      </c>
      <c r="C200" s="2">
        <v>-2.0000000000000001E-4</v>
      </c>
      <c r="D200" s="2">
        <v>10.9765</v>
      </c>
      <c r="E200" s="2"/>
      <c r="F200" s="2">
        <v>1E-4</v>
      </c>
    </row>
    <row r="201" spans="1:6">
      <c r="A201" s="2"/>
      <c r="B201" s="2"/>
      <c r="C201" s="2">
        <v>2.9999999999999997E-4</v>
      </c>
      <c r="D201" s="2">
        <v>5.4882999999999997</v>
      </c>
      <c r="E201" s="2"/>
      <c r="F201" s="2"/>
    </row>
    <row r="202" spans="1:6">
      <c r="A202" s="2"/>
      <c r="B202" s="2"/>
      <c r="C202" s="2">
        <v>5.2786999999999997</v>
      </c>
      <c r="D202" s="2"/>
      <c r="E202" s="2"/>
      <c r="F202" s="2"/>
    </row>
    <row r="203" spans="1:6">
      <c r="A203" s="2">
        <v>101</v>
      </c>
      <c r="B203" s="2" t="s">
        <v>310</v>
      </c>
      <c r="C203" s="2">
        <v>1E-4</v>
      </c>
      <c r="D203" s="2">
        <v>5.3154000000000003</v>
      </c>
      <c r="E203" s="2"/>
      <c r="F203" s="2">
        <v>5.0000000000000001E-4</v>
      </c>
    </row>
    <row r="204" spans="1:6">
      <c r="A204" s="2"/>
      <c r="B204" s="2"/>
      <c r="C204" s="2">
        <v>-2.9999999999999997E-4</v>
      </c>
      <c r="D204" s="2">
        <v>2.6577000000000002</v>
      </c>
      <c r="E204" s="2"/>
      <c r="F204" s="2"/>
    </row>
    <row r="205" spans="1:6">
      <c r="A205" s="2"/>
      <c r="B205" s="2"/>
      <c r="C205" s="2">
        <v>0</v>
      </c>
      <c r="D205" s="2"/>
      <c r="E205" s="2"/>
      <c r="F205" s="2"/>
    </row>
    <row r="206" spans="1:6">
      <c r="A206" s="2">
        <v>102</v>
      </c>
      <c r="B206" s="2" t="s">
        <v>311</v>
      </c>
      <c r="C206" s="2">
        <v>0</v>
      </c>
      <c r="D206" s="2"/>
      <c r="E206" s="2"/>
      <c r="F206" s="2">
        <v>0</v>
      </c>
    </row>
    <row r="207" spans="1:6">
      <c r="A207" s="2"/>
      <c r="B207" s="2"/>
      <c r="C207" s="2">
        <v>0</v>
      </c>
      <c r="D207" s="2"/>
      <c r="E207" s="2"/>
      <c r="F207" s="2"/>
    </row>
    <row r="208" spans="1:6">
      <c r="A208" s="2"/>
      <c r="B208" s="2"/>
      <c r="C208" s="2">
        <v>-0.2097</v>
      </c>
      <c r="D208" s="2"/>
      <c r="E208" s="2"/>
      <c r="F208" s="2"/>
    </row>
    <row r="209" spans="1:6">
      <c r="A209" s="2">
        <v>103</v>
      </c>
      <c r="B209" s="2" t="s">
        <v>312</v>
      </c>
      <c r="C209" s="2">
        <v>0</v>
      </c>
      <c r="D209" s="2">
        <v>10.976699999999999</v>
      </c>
      <c r="E209" s="2"/>
      <c r="F209" s="2">
        <v>1E-4</v>
      </c>
    </row>
    <row r="210" spans="1:6">
      <c r="A210" s="2"/>
      <c r="B210" s="2"/>
      <c r="C210" s="2">
        <v>4.0000000000000002E-4</v>
      </c>
      <c r="D210" s="2">
        <v>5.4884000000000004</v>
      </c>
      <c r="E210" s="2"/>
      <c r="F210" s="2"/>
    </row>
    <row r="211" spans="1:6">
      <c r="A211" s="2"/>
      <c r="B211" s="2"/>
      <c r="C211" s="2">
        <v>5.2786999999999997</v>
      </c>
      <c r="D211" s="2"/>
      <c r="E211" s="2"/>
      <c r="F211" s="2"/>
    </row>
    <row r="212" spans="1:6">
      <c r="A212" s="2">
        <v>104</v>
      </c>
      <c r="B212" s="2" t="s">
        <v>183</v>
      </c>
      <c r="C212" s="2">
        <v>1E-4</v>
      </c>
      <c r="D212" s="2">
        <v>5.3152999999999997</v>
      </c>
      <c r="E212" s="2"/>
      <c r="F212" s="2">
        <v>2.9999999999999997E-4</v>
      </c>
    </row>
    <row r="213" spans="1:6">
      <c r="A213" s="2"/>
      <c r="B213" s="2"/>
      <c r="C213" s="2">
        <v>-1E-4</v>
      </c>
      <c r="D213" s="2">
        <v>2.6576</v>
      </c>
      <c r="E213" s="2"/>
      <c r="F213" s="2"/>
    </row>
    <row r="214" spans="1:6">
      <c r="A214" s="2"/>
      <c r="B214" s="2"/>
      <c r="C214" s="2">
        <v>0</v>
      </c>
      <c r="D214" s="2"/>
      <c r="E214" s="2"/>
      <c r="F214" s="2"/>
    </row>
    <row r="215" spans="1:6">
      <c r="A215" s="2">
        <v>108</v>
      </c>
      <c r="B215" s="2" t="s">
        <v>184</v>
      </c>
      <c r="C215" s="2">
        <v>0</v>
      </c>
      <c r="D215" s="2"/>
      <c r="E215" s="2"/>
      <c r="F215" s="2">
        <v>0</v>
      </c>
    </row>
    <row r="216" spans="1:6">
      <c r="A216" s="2"/>
      <c r="B216" s="2"/>
      <c r="C216" s="2">
        <v>0</v>
      </c>
      <c r="D216" s="2"/>
      <c r="E216" s="2"/>
      <c r="F216" s="2"/>
    </row>
    <row r="217" spans="1:6">
      <c r="A217" s="2"/>
      <c r="B217" s="2"/>
      <c r="C217" s="2">
        <v>-0.2097</v>
      </c>
      <c r="D217" s="2"/>
      <c r="E217" s="2"/>
      <c r="F217" s="2"/>
    </row>
    <row r="218" spans="1:6">
      <c r="A218" s="2">
        <v>109</v>
      </c>
      <c r="B218" s="2" t="s">
        <v>141</v>
      </c>
      <c r="C218" s="2">
        <v>0</v>
      </c>
      <c r="D218" s="2">
        <v>10.976900000000001</v>
      </c>
      <c r="E218" s="2"/>
      <c r="F218" s="2">
        <v>1E-4</v>
      </c>
    </row>
    <row r="219" spans="1:6">
      <c r="A219" s="2"/>
      <c r="B219" s="2"/>
      <c r="C219" s="2">
        <v>4.0000000000000002E-4</v>
      </c>
      <c r="D219" s="2">
        <v>5.4884000000000004</v>
      </c>
      <c r="E219" s="2"/>
      <c r="F219" s="2"/>
    </row>
    <row r="220" spans="1:6">
      <c r="A220" s="2"/>
      <c r="B220" s="2"/>
      <c r="C220" s="2">
        <v>5.2788000000000004</v>
      </c>
      <c r="D220" s="2"/>
      <c r="E220" s="2"/>
      <c r="F220" s="2"/>
    </row>
  </sheetData>
  <sheetCalcPr fullCalcOnLoad="1"/>
  <phoneticPr fontId="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181"/>
  <sheetViews>
    <sheetView topLeftCell="A150" workbookViewId="0">
      <selection activeCell="H4" sqref="H4:J28"/>
    </sheetView>
  </sheetViews>
  <sheetFormatPr baseColWidth="10" defaultRowHeight="13"/>
  <cols>
    <col min="1" max="1" width="3" bestFit="1" customWidth="1"/>
    <col min="2" max="2" width="17" bestFit="1" customWidth="1"/>
    <col min="3" max="3" width="7.7109375" bestFit="1" customWidth="1"/>
    <col min="4" max="4" width="8" bestFit="1" customWidth="1"/>
    <col min="5" max="5" width="13.42578125" customWidth="1"/>
    <col min="6" max="6" width="7" bestFit="1" customWidth="1"/>
  </cols>
  <sheetData>
    <row r="1" spans="1:10">
      <c r="A1" t="s">
        <v>94</v>
      </c>
    </row>
    <row r="2" spans="1:10">
      <c r="A2" t="s">
        <v>350</v>
      </c>
    </row>
    <row r="4" spans="1:10" ht="15">
      <c r="A4" s="1" t="s">
        <v>88</v>
      </c>
      <c r="B4" s="1" t="s">
        <v>89</v>
      </c>
      <c r="C4" s="1" t="s">
        <v>93</v>
      </c>
      <c r="D4" s="1" t="s">
        <v>92</v>
      </c>
      <c r="E4" s="1" t="s">
        <v>90</v>
      </c>
      <c r="F4" s="1" t="s">
        <v>91</v>
      </c>
      <c r="H4" s="1" t="s">
        <v>108</v>
      </c>
      <c r="I4" s="1" t="s">
        <v>85</v>
      </c>
      <c r="J4" s="1" t="s">
        <v>115</v>
      </c>
    </row>
    <row r="5" spans="1:10">
      <c r="A5" s="2">
        <v>1</v>
      </c>
      <c r="B5" s="2" t="s">
        <v>102</v>
      </c>
      <c r="C5" s="2">
        <v>4.7000000000000002E-3</v>
      </c>
      <c r="D5" s="2"/>
      <c r="E5" s="2">
        <v>0</v>
      </c>
      <c r="F5" s="2">
        <v>5.0000000000000001E-4</v>
      </c>
      <c r="H5" s="2">
        <v>1</v>
      </c>
      <c r="I5" s="2">
        <v>3.6490999999999998</v>
      </c>
      <c r="J5" s="2">
        <v>5.5122999999999998</v>
      </c>
    </row>
    <row r="6" spans="1:10">
      <c r="A6" s="2"/>
      <c r="B6" s="2"/>
      <c r="C6" s="2">
        <v>-3.7600000000000001E-2</v>
      </c>
      <c r="D6" s="2"/>
      <c r="E6" s="2">
        <v>90</v>
      </c>
      <c r="F6" s="2"/>
      <c r="H6" s="2">
        <v>2</v>
      </c>
      <c r="I6" s="2">
        <v>3.6490999999999998</v>
      </c>
      <c r="J6" s="2">
        <v>5.5119999999999996</v>
      </c>
    </row>
    <row r="7" spans="1:10">
      <c r="A7" s="2"/>
      <c r="B7" s="2"/>
      <c r="C7" s="2">
        <v>0</v>
      </c>
      <c r="D7" s="2"/>
      <c r="E7" s="2">
        <v>0</v>
      </c>
      <c r="F7" s="2"/>
      <c r="H7" s="2">
        <v>3</v>
      </c>
      <c r="I7" s="2">
        <v>3.6490999999999998</v>
      </c>
      <c r="J7" s="2">
        <v>5.5119999999999996</v>
      </c>
    </row>
    <row r="8" spans="1:10">
      <c r="A8" s="2">
        <v>2</v>
      </c>
      <c r="B8" s="2" t="s">
        <v>103</v>
      </c>
      <c r="C8" s="2">
        <v>4.7000000000000002E-3</v>
      </c>
      <c r="D8" s="2"/>
      <c r="E8" s="2"/>
      <c r="F8" s="2">
        <v>0</v>
      </c>
      <c r="H8" s="2">
        <v>4</v>
      </c>
      <c r="I8" s="2">
        <v>3.6490999999999998</v>
      </c>
      <c r="J8" s="2">
        <v>5.5121000000000002</v>
      </c>
    </row>
    <row r="9" spans="1:10">
      <c r="A9" s="2"/>
      <c r="B9" s="2"/>
      <c r="C9" s="2">
        <v>-3.7600000000000001E-2</v>
      </c>
      <c r="D9" s="2"/>
      <c r="E9" s="2"/>
      <c r="F9" s="2"/>
      <c r="H9" s="2">
        <v>5</v>
      </c>
      <c r="I9" s="2">
        <v>3.6493000000000002</v>
      </c>
      <c r="J9" s="2">
        <v>5.5124000000000004</v>
      </c>
    </row>
    <row r="10" spans="1:10">
      <c r="A10" s="2"/>
      <c r="B10" s="2"/>
      <c r="C10" s="2">
        <v>0</v>
      </c>
      <c r="D10" s="2"/>
      <c r="E10" s="2"/>
      <c r="F10" s="2"/>
      <c r="H10" s="2">
        <v>6</v>
      </c>
      <c r="I10" s="2">
        <v>3.6490999999999998</v>
      </c>
      <c r="J10" s="2">
        <v>5.5122</v>
      </c>
    </row>
    <row r="11" spans="1:10">
      <c r="A11" s="2">
        <v>3</v>
      </c>
      <c r="B11" s="2" t="s">
        <v>104</v>
      </c>
      <c r="C11" s="2">
        <v>0</v>
      </c>
      <c r="D11" s="2">
        <v>8.2492000000000001</v>
      </c>
      <c r="E11" s="2"/>
      <c r="F11" s="2">
        <v>2.0000000000000001E-4</v>
      </c>
      <c r="H11" s="2">
        <v>7</v>
      </c>
      <c r="I11" s="2">
        <v>3.6490999999999998</v>
      </c>
      <c r="J11" s="2">
        <v>5.5122999999999998</v>
      </c>
    </row>
    <row r="12" spans="1:10">
      <c r="A12" s="2"/>
      <c r="B12" s="2"/>
      <c r="C12" s="2">
        <v>0</v>
      </c>
      <c r="D12" s="2">
        <v>4.1246</v>
      </c>
      <c r="E12" s="2"/>
      <c r="F12" s="2"/>
      <c r="H12" s="2">
        <v>8</v>
      </c>
      <c r="I12" s="2">
        <v>3.6493000000000002</v>
      </c>
      <c r="J12" s="2">
        <v>5.5119999999999996</v>
      </c>
    </row>
    <row r="13" spans="1:10">
      <c r="A13" s="2"/>
      <c r="B13" s="2"/>
      <c r="C13" s="2">
        <v>0</v>
      </c>
      <c r="D13" s="2"/>
      <c r="E13" s="2"/>
      <c r="F13" s="2"/>
      <c r="H13" s="2">
        <v>9</v>
      </c>
      <c r="I13" s="2"/>
      <c r="J13" s="2">
        <v>5.5122</v>
      </c>
    </row>
    <row r="14" spans="1:10">
      <c r="A14" s="2">
        <v>4</v>
      </c>
      <c r="B14" s="2" t="s">
        <v>283</v>
      </c>
      <c r="C14" s="2">
        <v>-2.2326000000000001</v>
      </c>
      <c r="D14" s="2">
        <v>0.37440000000000001</v>
      </c>
      <c r="E14" s="2"/>
      <c r="F14" s="2">
        <v>2.0000000000000001E-4</v>
      </c>
      <c r="H14" s="2">
        <v>10</v>
      </c>
      <c r="I14" s="2"/>
      <c r="J14" s="2">
        <v>5.5122999999999998</v>
      </c>
    </row>
    <row r="15" spans="1:10">
      <c r="A15" s="2"/>
      <c r="B15" s="2"/>
      <c r="C15" s="2">
        <v>8.3321000000000005</v>
      </c>
      <c r="D15" s="2">
        <v>0.18720000000000001</v>
      </c>
      <c r="E15" s="2"/>
      <c r="F15" s="2"/>
      <c r="H15" s="2">
        <v>11</v>
      </c>
      <c r="I15" s="2"/>
      <c r="J15" s="2">
        <v>5.5121000000000002</v>
      </c>
    </row>
    <row r="16" spans="1:10">
      <c r="A16" s="2"/>
      <c r="B16" s="2"/>
      <c r="C16" s="2">
        <v>-6.9999999999999999E-4</v>
      </c>
      <c r="D16" s="2"/>
      <c r="E16" s="2"/>
      <c r="F16" s="2"/>
      <c r="H16" s="2">
        <v>12</v>
      </c>
      <c r="I16" s="2"/>
      <c r="J16" s="2">
        <v>5.5118999999999998</v>
      </c>
    </row>
    <row r="17" spans="1:10">
      <c r="A17" s="2">
        <v>5</v>
      </c>
      <c r="B17" s="2" t="s">
        <v>284</v>
      </c>
      <c r="C17" s="2">
        <v>-1.1163000000000001</v>
      </c>
      <c r="D17" s="2"/>
      <c r="E17" s="2">
        <v>105</v>
      </c>
      <c r="F17" s="2">
        <v>0</v>
      </c>
      <c r="H17" s="2">
        <v>13</v>
      </c>
      <c r="I17" s="34"/>
      <c r="J17" s="2">
        <v>5.5118</v>
      </c>
    </row>
    <row r="18" spans="1:10">
      <c r="A18" s="2"/>
      <c r="B18" s="2"/>
      <c r="C18" s="2">
        <v>4.1660000000000004</v>
      </c>
      <c r="D18" s="2"/>
      <c r="E18" s="2">
        <v>359.99509999999998</v>
      </c>
      <c r="F18" s="2"/>
      <c r="H18" s="2">
        <v>14</v>
      </c>
      <c r="I18" s="2"/>
      <c r="J18" s="2">
        <v>5.5122</v>
      </c>
    </row>
    <row r="19" spans="1:10">
      <c r="A19" s="2"/>
      <c r="B19" s="2"/>
      <c r="C19" s="2">
        <v>-4.0000000000000002E-4</v>
      </c>
      <c r="D19" s="2"/>
      <c r="E19" s="2">
        <v>269.9819</v>
      </c>
      <c r="F19" s="2"/>
      <c r="H19" s="2">
        <v>15</v>
      </c>
      <c r="I19" s="2"/>
      <c r="J19" s="2">
        <v>5.5122</v>
      </c>
    </row>
    <row r="20" spans="1:10">
      <c r="A20" s="2">
        <v>6</v>
      </c>
      <c r="B20" s="2" t="s">
        <v>285</v>
      </c>
      <c r="C20" s="2">
        <v>4.7000000000000002E-3</v>
      </c>
      <c r="D20" s="2"/>
      <c r="E20" s="2">
        <v>0</v>
      </c>
      <c r="F20" s="2">
        <v>0</v>
      </c>
      <c r="H20" s="2">
        <v>16</v>
      </c>
      <c r="I20" s="2"/>
      <c r="J20" s="2">
        <v>5.5118999999999998</v>
      </c>
    </row>
    <row r="21" spans="1:10">
      <c r="A21" s="2"/>
      <c r="B21" s="2"/>
      <c r="C21" s="2">
        <v>-3.7600000000000001E-2</v>
      </c>
      <c r="D21" s="2"/>
      <c r="E21" s="2">
        <v>90</v>
      </c>
      <c r="F21" s="2"/>
      <c r="H21" s="2">
        <v>17</v>
      </c>
      <c r="I21" s="2"/>
      <c r="J21" s="2"/>
    </row>
    <row r="22" spans="1:10">
      <c r="A22" s="2"/>
      <c r="B22" s="2"/>
      <c r="C22" s="2">
        <v>0</v>
      </c>
      <c r="D22" s="2"/>
      <c r="E22" s="2">
        <v>0</v>
      </c>
      <c r="F22" s="2"/>
      <c r="H22" s="2">
        <v>18</v>
      </c>
      <c r="I22" s="2"/>
      <c r="J22" s="2"/>
    </row>
    <row r="23" spans="1:10">
      <c r="A23" s="2">
        <v>7</v>
      </c>
      <c r="B23" s="2" t="s">
        <v>286</v>
      </c>
      <c r="C23" s="2">
        <v>-1.1163000000000001</v>
      </c>
      <c r="D23" s="2"/>
      <c r="E23" s="2">
        <v>105</v>
      </c>
      <c r="F23" s="2">
        <v>0</v>
      </c>
    </row>
    <row r="24" spans="1:10">
      <c r="A24" s="2"/>
      <c r="B24" s="2"/>
      <c r="C24" s="2">
        <v>4.1660000000000004</v>
      </c>
      <c r="D24" s="2"/>
      <c r="E24" s="2">
        <v>359.99509999999998</v>
      </c>
      <c r="F24" s="2"/>
      <c r="H24" t="s">
        <v>110</v>
      </c>
      <c r="I24" s="32">
        <f>AVERAGE(I5:I22)</f>
        <v>3.6491500000000001</v>
      </c>
      <c r="J24" s="32">
        <f>AVERAGE(J5:J22)</f>
        <v>5.5121187500000008</v>
      </c>
    </row>
    <row r="25" spans="1:10">
      <c r="A25" s="2"/>
      <c r="B25" s="2"/>
      <c r="C25" s="2">
        <v>-4.0000000000000002E-4</v>
      </c>
      <c r="D25" s="2"/>
      <c r="E25" s="2">
        <v>269.9819</v>
      </c>
      <c r="F25" s="2"/>
      <c r="H25" t="s">
        <v>111</v>
      </c>
      <c r="I25" s="32">
        <f>STDEV(I5:I22)</f>
        <v>9.2582002843477355E-5</v>
      </c>
      <c r="J25" s="32">
        <f>STDEV(J5:J22)</f>
        <v>1.7211912635793018E-4</v>
      </c>
    </row>
    <row r="26" spans="1:10">
      <c r="A26" s="2">
        <v>8</v>
      </c>
      <c r="B26" s="2" t="s">
        <v>287</v>
      </c>
      <c r="C26" s="2">
        <v>0</v>
      </c>
      <c r="D26" s="2"/>
      <c r="E26" s="2"/>
      <c r="F26" s="2">
        <v>0</v>
      </c>
      <c r="H26" t="s">
        <v>112</v>
      </c>
      <c r="I26" s="32">
        <f>MIN(I5:I16)</f>
        <v>3.6490999999999998</v>
      </c>
      <c r="J26" s="32">
        <f>MIN(J5:J22)</f>
        <v>5.5118</v>
      </c>
    </row>
    <row r="27" spans="1:10">
      <c r="A27" s="2"/>
      <c r="B27" s="2"/>
      <c r="C27" s="2">
        <v>0</v>
      </c>
      <c r="D27" s="2"/>
      <c r="E27" s="2"/>
      <c r="F27" s="2"/>
      <c r="H27" t="s">
        <v>113</v>
      </c>
      <c r="I27" s="32">
        <f>MAX(I5:I22)</f>
        <v>3.6493000000000002</v>
      </c>
      <c r="J27" s="32">
        <f>MAX(J5:J22)</f>
        <v>5.5124000000000004</v>
      </c>
    </row>
    <row r="28" spans="1:10">
      <c r="A28" s="2"/>
      <c r="B28" s="2"/>
      <c r="C28" s="2">
        <v>0</v>
      </c>
      <c r="D28" s="2"/>
      <c r="E28" s="2"/>
      <c r="F28" s="2"/>
      <c r="H28" t="s">
        <v>114</v>
      </c>
      <c r="I28" s="32">
        <f>I27-I26</f>
        <v>2.0000000000042206E-4</v>
      </c>
      <c r="J28" s="32">
        <f>J27-J26</f>
        <v>6.0000000000037801E-4</v>
      </c>
    </row>
    <row r="29" spans="1:10">
      <c r="A29" s="2">
        <v>9</v>
      </c>
      <c r="B29" s="2" t="s">
        <v>288</v>
      </c>
      <c r="C29" s="2">
        <v>0</v>
      </c>
      <c r="D29" s="2"/>
      <c r="E29" s="2">
        <v>0</v>
      </c>
      <c r="F29" s="2">
        <v>0</v>
      </c>
    </row>
    <row r="30" spans="1:10">
      <c r="A30" s="2"/>
      <c r="B30" s="2"/>
      <c r="C30" s="2">
        <v>0</v>
      </c>
      <c r="D30" s="2"/>
      <c r="E30" s="2">
        <v>90</v>
      </c>
      <c r="F30" s="2"/>
    </row>
    <row r="31" spans="1:10">
      <c r="A31" s="2"/>
      <c r="B31" s="2"/>
      <c r="C31" s="2">
        <v>0</v>
      </c>
      <c r="D31" s="2"/>
      <c r="E31" s="2">
        <v>0</v>
      </c>
      <c r="F31" s="2"/>
    </row>
    <row r="32" spans="1:10">
      <c r="A32" s="2">
        <v>22</v>
      </c>
      <c r="B32" s="2" t="s">
        <v>289</v>
      </c>
      <c r="C32" s="2">
        <v>-8.9999999999999998E-4</v>
      </c>
      <c r="D32" s="2">
        <v>5.1999000000000004</v>
      </c>
      <c r="E32" s="2"/>
      <c r="F32" s="2">
        <v>1.5E-3</v>
      </c>
    </row>
    <row r="33" spans="1:6">
      <c r="A33" s="2"/>
      <c r="B33" s="2"/>
      <c r="C33" s="2">
        <v>0</v>
      </c>
      <c r="D33" s="2">
        <v>2.6</v>
      </c>
      <c r="E33" s="2"/>
      <c r="F33" s="2"/>
    </row>
    <row r="34" spans="1:6">
      <c r="A34" s="2"/>
      <c r="B34" s="2"/>
      <c r="C34" s="2">
        <v>0</v>
      </c>
      <c r="D34" s="2"/>
      <c r="E34" s="2"/>
      <c r="F34" s="2"/>
    </row>
    <row r="35" spans="1:6">
      <c r="A35" s="2">
        <v>23</v>
      </c>
      <c r="B35" s="2" t="s">
        <v>290</v>
      </c>
      <c r="C35" s="2">
        <v>3.1099999999999999E-2</v>
      </c>
      <c r="D35" s="2"/>
      <c r="E35" s="2">
        <v>357.26029999999997</v>
      </c>
      <c r="F35" s="2">
        <v>5.0000000000000001E-4</v>
      </c>
    </row>
    <row r="36" spans="1:6">
      <c r="A36" s="2"/>
      <c r="B36" s="2"/>
      <c r="C36" s="2">
        <v>4.7699999999999999E-2</v>
      </c>
      <c r="D36" s="2"/>
      <c r="E36" s="2">
        <v>90.000200000000007</v>
      </c>
      <c r="F36" s="2"/>
    </row>
    <row r="37" spans="1:6">
      <c r="A37" s="2"/>
      <c r="B37" s="2"/>
      <c r="C37" s="2">
        <v>-1.7766</v>
      </c>
      <c r="D37" s="2"/>
      <c r="E37" s="2">
        <v>5.1999999999999998E-3</v>
      </c>
      <c r="F37" s="2"/>
    </row>
    <row r="38" spans="1:6">
      <c r="A38" s="2">
        <v>24</v>
      </c>
      <c r="B38" s="2" t="s">
        <v>291</v>
      </c>
      <c r="C38" s="2">
        <v>7.5600000000000001E-2</v>
      </c>
      <c r="D38" s="2"/>
      <c r="E38" s="2">
        <v>131.51499999999999</v>
      </c>
      <c r="F38" s="2">
        <v>5.0000000000000001E-4</v>
      </c>
    </row>
    <row r="39" spans="1:6">
      <c r="A39" s="2"/>
      <c r="B39" s="2"/>
      <c r="C39" s="2">
        <v>-0.12889999999999999</v>
      </c>
      <c r="D39" s="2"/>
      <c r="E39" s="2">
        <v>89.999399999999994</v>
      </c>
      <c r="F39" s="2"/>
    </row>
    <row r="40" spans="1:6">
      <c r="A40" s="2"/>
      <c r="B40" s="2"/>
      <c r="C40" s="2">
        <v>0.65480000000000005</v>
      </c>
      <c r="D40" s="2"/>
      <c r="E40" s="2">
        <v>359.99950000000001</v>
      </c>
      <c r="F40" s="2"/>
    </row>
    <row r="41" spans="1:6">
      <c r="A41" s="2">
        <v>25</v>
      </c>
      <c r="B41" s="2" t="s">
        <v>292</v>
      </c>
      <c r="C41" s="2">
        <v>-2.9999999999999997E-4</v>
      </c>
      <c r="D41" s="2">
        <v>8.2485999999999997</v>
      </c>
      <c r="E41" s="2"/>
      <c r="F41" s="2">
        <v>2.0000000000000001E-4</v>
      </c>
    </row>
    <row r="42" spans="1:6">
      <c r="A42" s="2"/>
      <c r="B42" s="2"/>
      <c r="C42" s="2">
        <v>2.9999999999999997E-4</v>
      </c>
      <c r="D42" s="2">
        <v>4.1242999999999999</v>
      </c>
      <c r="E42" s="2"/>
      <c r="F42" s="2"/>
    </row>
    <row r="43" spans="1:6">
      <c r="A43" s="2"/>
      <c r="B43" s="2"/>
      <c r="C43" s="2">
        <v>0</v>
      </c>
      <c r="D43" s="2"/>
      <c r="E43" s="2"/>
      <c r="F43" s="2"/>
    </row>
    <row r="44" spans="1:6">
      <c r="A44" s="2">
        <v>26</v>
      </c>
      <c r="B44" s="2" t="s">
        <v>293</v>
      </c>
      <c r="C44" s="2">
        <v>-8.0000000000000004E-4</v>
      </c>
      <c r="D44" s="2">
        <v>5.5122999999999998</v>
      </c>
      <c r="E44" s="2"/>
      <c r="F44" s="2">
        <v>5.9999999999999995E-4</v>
      </c>
    </row>
    <row r="45" spans="1:6">
      <c r="A45" s="2"/>
      <c r="B45" s="2"/>
      <c r="C45" s="2">
        <v>4.0000000000000002E-4</v>
      </c>
      <c r="D45" s="2">
        <v>2.7562000000000002</v>
      </c>
      <c r="E45" s="2"/>
      <c r="F45" s="2"/>
    </row>
    <row r="46" spans="1:6">
      <c r="A46" s="2"/>
      <c r="B46" s="2"/>
      <c r="C46" s="2">
        <v>0</v>
      </c>
      <c r="D46" s="2"/>
      <c r="E46" s="2"/>
      <c r="F46" s="2"/>
    </row>
    <row r="47" spans="1:6">
      <c r="A47" s="2">
        <v>27</v>
      </c>
      <c r="B47" s="2" t="s">
        <v>294</v>
      </c>
      <c r="C47" s="2">
        <v>1.4E-3</v>
      </c>
      <c r="D47" s="2">
        <v>5.5119999999999996</v>
      </c>
      <c r="E47" s="2"/>
      <c r="F47" s="2">
        <v>2.0000000000000001E-4</v>
      </c>
    </row>
    <row r="48" spans="1:6">
      <c r="A48" s="2"/>
      <c r="B48" s="2"/>
      <c r="C48" s="2">
        <v>5.0000000000000001E-4</v>
      </c>
      <c r="D48" s="2">
        <v>2.7559999999999998</v>
      </c>
      <c r="E48" s="2"/>
      <c r="F48" s="2"/>
    </row>
    <row r="49" spans="1:6">
      <c r="A49" s="2"/>
      <c r="B49" s="2"/>
      <c r="C49" s="2">
        <v>0</v>
      </c>
      <c r="D49" s="2"/>
      <c r="E49" s="2"/>
      <c r="F49" s="2"/>
    </row>
    <row r="50" spans="1:6">
      <c r="A50" s="2">
        <v>28</v>
      </c>
      <c r="B50" s="2" t="s">
        <v>295</v>
      </c>
      <c r="C50" s="2">
        <v>-1.1000000000000001E-3</v>
      </c>
      <c r="D50" s="2">
        <v>5.5119999999999996</v>
      </c>
      <c r="E50" s="2"/>
      <c r="F50" s="2">
        <v>8.0000000000000004E-4</v>
      </c>
    </row>
    <row r="51" spans="1:6">
      <c r="A51" s="2"/>
      <c r="B51" s="2"/>
      <c r="C51" s="2">
        <v>2.0000000000000001E-4</v>
      </c>
      <c r="D51" s="2">
        <v>2.7559999999999998</v>
      </c>
      <c r="E51" s="2"/>
      <c r="F51" s="2"/>
    </row>
    <row r="52" spans="1:6">
      <c r="A52" s="2"/>
      <c r="B52" s="2"/>
      <c r="C52" s="2">
        <v>0</v>
      </c>
      <c r="D52" s="2"/>
      <c r="E52" s="2"/>
      <c r="F52" s="2"/>
    </row>
    <row r="53" spans="1:6">
      <c r="A53" s="2">
        <v>29</v>
      </c>
      <c r="B53" s="2" t="s">
        <v>48</v>
      </c>
      <c r="C53" s="2">
        <v>-1E-3</v>
      </c>
      <c r="D53" s="2">
        <v>5.5121000000000002</v>
      </c>
      <c r="E53" s="2"/>
      <c r="F53" s="2">
        <v>5.9999999999999995E-4</v>
      </c>
    </row>
    <row r="54" spans="1:6">
      <c r="A54" s="2"/>
      <c r="B54" s="2"/>
      <c r="C54" s="2">
        <v>0</v>
      </c>
      <c r="D54" s="2">
        <v>2.7561</v>
      </c>
      <c r="E54" s="2"/>
      <c r="F54" s="2"/>
    </row>
    <row r="55" spans="1:6">
      <c r="A55" s="2"/>
      <c r="B55" s="2"/>
      <c r="C55" s="2">
        <v>0</v>
      </c>
      <c r="D55" s="2"/>
      <c r="E55" s="2"/>
      <c r="F55" s="2"/>
    </row>
    <row r="56" spans="1:6">
      <c r="A56" s="2">
        <v>30</v>
      </c>
      <c r="B56" s="2" t="s">
        <v>49</v>
      </c>
      <c r="C56" s="2">
        <v>-8.0000000000000004E-4</v>
      </c>
      <c r="D56" s="2">
        <v>5.5124000000000004</v>
      </c>
      <c r="E56" s="2"/>
      <c r="F56" s="2">
        <v>1E-4</v>
      </c>
    </row>
    <row r="57" spans="1:6">
      <c r="A57" s="2"/>
      <c r="B57" s="2"/>
      <c r="C57" s="2">
        <v>-1E-4</v>
      </c>
      <c r="D57" s="2">
        <v>2.7562000000000002</v>
      </c>
      <c r="E57" s="2"/>
      <c r="F57" s="2"/>
    </row>
    <row r="58" spans="1:6">
      <c r="A58" s="2"/>
      <c r="B58" s="2"/>
      <c r="C58" s="2">
        <v>0</v>
      </c>
      <c r="D58" s="2"/>
      <c r="E58" s="2"/>
      <c r="F58" s="2"/>
    </row>
    <row r="59" spans="1:6">
      <c r="A59" s="2">
        <v>31</v>
      </c>
      <c r="B59" s="2" t="s">
        <v>50</v>
      </c>
      <c r="C59" s="2">
        <v>-6.9999999999999999E-4</v>
      </c>
      <c r="D59" s="2">
        <v>5.5122</v>
      </c>
      <c r="E59" s="2"/>
      <c r="F59" s="2">
        <v>2.0000000000000001E-4</v>
      </c>
    </row>
    <row r="60" spans="1:6">
      <c r="A60" s="2"/>
      <c r="B60" s="2"/>
      <c r="C60" s="2">
        <v>-4.0000000000000002E-4</v>
      </c>
      <c r="D60" s="2">
        <v>2.7561</v>
      </c>
      <c r="E60" s="2"/>
      <c r="F60" s="2"/>
    </row>
    <row r="61" spans="1:6">
      <c r="A61" s="2"/>
      <c r="B61" s="2"/>
      <c r="C61" s="2">
        <v>0</v>
      </c>
      <c r="D61" s="2"/>
      <c r="E61" s="2"/>
      <c r="F61" s="2"/>
    </row>
    <row r="62" spans="1:6">
      <c r="A62" s="2">
        <v>32</v>
      </c>
      <c r="B62" s="2" t="s">
        <v>51</v>
      </c>
      <c r="C62" s="2">
        <v>-4.0000000000000002E-4</v>
      </c>
      <c r="D62" s="2">
        <v>5.5122999999999998</v>
      </c>
      <c r="E62" s="2"/>
      <c r="F62" s="2">
        <v>1E-4</v>
      </c>
    </row>
    <row r="63" spans="1:6">
      <c r="A63" s="2"/>
      <c r="B63" s="2"/>
      <c r="C63" s="2">
        <v>-5.0000000000000001E-4</v>
      </c>
      <c r="D63" s="2">
        <v>2.7562000000000002</v>
      </c>
      <c r="E63" s="2"/>
      <c r="F63" s="2"/>
    </row>
    <row r="64" spans="1:6">
      <c r="A64" s="2"/>
      <c r="B64" s="2"/>
      <c r="C64" s="2">
        <v>0</v>
      </c>
      <c r="D64" s="2"/>
      <c r="E64" s="2"/>
      <c r="F64" s="2"/>
    </row>
    <row r="65" spans="1:6">
      <c r="A65" s="2">
        <v>33</v>
      </c>
      <c r="B65" s="2" t="s">
        <v>52</v>
      </c>
      <c r="C65" s="2">
        <v>0</v>
      </c>
      <c r="D65" s="2"/>
      <c r="E65" s="2"/>
      <c r="F65" s="2">
        <v>0</v>
      </c>
    </row>
    <row r="66" spans="1:6">
      <c r="A66" s="2"/>
      <c r="B66" s="2"/>
      <c r="C66" s="2">
        <v>0</v>
      </c>
      <c r="D66" s="2"/>
      <c r="E66" s="2"/>
      <c r="F66" s="2"/>
    </row>
    <row r="67" spans="1:6">
      <c r="A67" s="2"/>
      <c r="B67" s="2"/>
      <c r="C67" s="2">
        <v>-0.39050000000000001</v>
      </c>
      <c r="D67" s="2"/>
      <c r="E67" s="2"/>
      <c r="F67" s="2"/>
    </row>
    <row r="68" spans="1:6">
      <c r="A68" s="2">
        <v>34</v>
      </c>
      <c r="B68" s="2" t="s">
        <v>53</v>
      </c>
      <c r="C68" s="2">
        <v>0</v>
      </c>
      <c r="D68" s="2"/>
      <c r="E68" s="2"/>
      <c r="F68" s="2">
        <v>0</v>
      </c>
    </row>
    <row r="69" spans="1:6">
      <c r="A69" s="2"/>
      <c r="B69" s="2"/>
      <c r="C69" s="2">
        <v>0</v>
      </c>
      <c r="D69" s="2"/>
      <c r="E69" s="2"/>
      <c r="F69" s="2"/>
    </row>
    <row r="70" spans="1:6">
      <c r="A70" s="2"/>
      <c r="B70" s="2"/>
      <c r="C70" s="2">
        <v>-0.34489999999999998</v>
      </c>
      <c r="D70" s="2"/>
      <c r="E70" s="2"/>
      <c r="F70" s="2"/>
    </row>
    <row r="71" spans="1:6">
      <c r="A71" s="2">
        <v>35</v>
      </c>
      <c r="B71" s="2" t="s">
        <v>54</v>
      </c>
      <c r="C71" s="2">
        <v>-1.1999999999999999E-3</v>
      </c>
      <c r="D71" s="2">
        <v>5.5119999999999996</v>
      </c>
      <c r="E71" s="2"/>
      <c r="F71" s="2">
        <v>2.0000000000000001E-4</v>
      </c>
    </row>
    <row r="72" spans="1:6">
      <c r="A72" s="2"/>
      <c r="B72" s="2"/>
      <c r="C72" s="2">
        <v>-6.9999999999999999E-4</v>
      </c>
      <c r="D72" s="2">
        <v>2.7559999999999998</v>
      </c>
      <c r="E72" s="2"/>
      <c r="F72" s="2"/>
    </row>
    <row r="73" spans="1:6">
      <c r="A73" s="2"/>
      <c r="B73" s="2"/>
      <c r="C73" s="2">
        <v>0</v>
      </c>
      <c r="D73" s="2"/>
      <c r="E73" s="2"/>
      <c r="F73" s="2"/>
    </row>
    <row r="74" spans="1:6">
      <c r="A74" s="2">
        <v>36</v>
      </c>
      <c r="B74" s="2" t="s">
        <v>55</v>
      </c>
      <c r="C74" s="2">
        <v>-2.0000000000000001E-4</v>
      </c>
      <c r="D74" s="2">
        <v>5.5122</v>
      </c>
      <c r="E74" s="2"/>
      <c r="F74" s="2">
        <v>1E-4</v>
      </c>
    </row>
    <row r="75" spans="1:6">
      <c r="A75" s="2"/>
      <c r="B75" s="2"/>
      <c r="C75" s="2">
        <v>-8.9999999999999998E-4</v>
      </c>
      <c r="D75" s="2">
        <v>2.7561</v>
      </c>
      <c r="E75" s="2"/>
      <c r="F75" s="2"/>
    </row>
    <row r="76" spans="1:6">
      <c r="A76" s="2"/>
      <c r="B76" s="2"/>
      <c r="C76" s="2">
        <v>0</v>
      </c>
      <c r="D76" s="2"/>
      <c r="E76" s="2"/>
      <c r="F76" s="2"/>
    </row>
    <row r="77" spans="1:6">
      <c r="A77" s="2">
        <v>37</v>
      </c>
      <c r="B77" s="2" t="s">
        <v>56</v>
      </c>
      <c r="C77" s="2">
        <v>-2.9999999999999997E-4</v>
      </c>
      <c r="D77" s="2">
        <v>5.5122999999999998</v>
      </c>
      <c r="E77" s="2"/>
      <c r="F77" s="2">
        <v>2.0000000000000001E-4</v>
      </c>
    </row>
    <row r="78" spans="1:6">
      <c r="A78" s="2"/>
      <c r="B78" s="2"/>
      <c r="C78" s="2">
        <v>-2.9999999999999997E-4</v>
      </c>
      <c r="D78" s="2">
        <v>2.7561</v>
      </c>
      <c r="E78" s="2"/>
      <c r="F78" s="2"/>
    </row>
    <row r="79" spans="1:6">
      <c r="A79" s="2"/>
      <c r="B79" s="2"/>
      <c r="C79" s="2">
        <v>0</v>
      </c>
      <c r="D79" s="2"/>
      <c r="E79" s="2"/>
      <c r="F79" s="2"/>
    </row>
    <row r="80" spans="1:6">
      <c r="A80" s="2">
        <v>39</v>
      </c>
      <c r="B80" s="2" t="s">
        <v>57</v>
      </c>
      <c r="C80" s="2">
        <v>0</v>
      </c>
      <c r="D80" s="2"/>
      <c r="E80" s="2"/>
      <c r="F80" s="2">
        <v>0</v>
      </c>
    </row>
    <row r="81" spans="1:6">
      <c r="A81" s="2"/>
      <c r="B81" s="2"/>
      <c r="C81" s="2">
        <v>0</v>
      </c>
      <c r="D81" s="2"/>
      <c r="E81" s="2"/>
      <c r="F81" s="2"/>
    </row>
    <row r="82" spans="1:6">
      <c r="A82" s="2"/>
      <c r="B82" s="2"/>
      <c r="C82" s="2">
        <v>-0.34470000000000001</v>
      </c>
      <c r="D82" s="2"/>
      <c r="E82" s="2"/>
      <c r="F82" s="2"/>
    </row>
    <row r="83" spans="1:6">
      <c r="A83" s="2">
        <v>40</v>
      </c>
      <c r="B83" s="2" t="s">
        <v>58</v>
      </c>
      <c r="C83" s="2">
        <v>-1.6E-2</v>
      </c>
      <c r="D83" s="2"/>
      <c r="E83" s="2">
        <v>85.295100000000005</v>
      </c>
      <c r="F83" s="2">
        <v>0</v>
      </c>
    </row>
    <row r="84" spans="1:6">
      <c r="A84" s="2"/>
      <c r="B84" s="2"/>
      <c r="C84" s="2">
        <v>1.9099999999999999E-2</v>
      </c>
      <c r="D84" s="2"/>
      <c r="E84" s="2">
        <v>89.956000000000003</v>
      </c>
      <c r="F84" s="2"/>
    </row>
    <row r="85" spans="1:6">
      <c r="A85" s="2"/>
      <c r="B85" s="2"/>
      <c r="C85" s="2">
        <v>0.65469999999999995</v>
      </c>
      <c r="D85" s="2"/>
      <c r="E85" s="2">
        <v>3.5999999999999999E-3</v>
      </c>
      <c r="F85" s="2"/>
    </row>
    <row r="86" spans="1:6">
      <c r="A86" s="2">
        <v>41</v>
      </c>
      <c r="B86" s="2" t="s">
        <v>59</v>
      </c>
      <c r="C86" s="2">
        <v>2.0000000000000001E-4</v>
      </c>
      <c r="D86" s="2">
        <v>7.2983000000000002</v>
      </c>
      <c r="E86" s="2"/>
      <c r="F86" s="2">
        <v>1E-4</v>
      </c>
    </row>
    <row r="87" spans="1:6">
      <c r="A87" s="2"/>
      <c r="B87" s="2"/>
      <c r="C87" s="2">
        <v>1.6999999999999999E-3</v>
      </c>
      <c r="D87" s="2">
        <v>3.6490999999999998</v>
      </c>
      <c r="E87" s="2"/>
      <c r="F87" s="2"/>
    </row>
    <row r="88" spans="1:6">
      <c r="A88" s="2"/>
      <c r="B88" s="2"/>
      <c r="C88" s="2">
        <v>3.3043999999999998</v>
      </c>
      <c r="D88" s="2"/>
      <c r="E88" s="2"/>
      <c r="F88" s="2"/>
    </row>
    <row r="89" spans="1:6">
      <c r="A89" s="2">
        <v>42</v>
      </c>
      <c r="B89" s="2" t="s">
        <v>60</v>
      </c>
      <c r="C89" s="2">
        <v>-1.9800000000000002E-2</v>
      </c>
      <c r="D89" s="2"/>
      <c r="E89" s="2">
        <v>84.504900000000006</v>
      </c>
      <c r="F89" s="2">
        <v>0</v>
      </c>
    </row>
    <row r="90" spans="1:6">
      <c r="A90" s="2"/>
      <c r="B90" s="2"/>
      <c r="C90" s="2">
        <v>-1.21E-2</v>
      </c>
      <c r="D90" s="2"/>
      <c r="E90" s="2">
        <v>89.9709</v>
      </c>
      <c r="F90" s="2"/>
    </row>
    <row r="91" spans="1:6">
      <c r="A91" s="2"/>
      <c r="B91" s="2"/>
      <c r="C91" s="2">
        <v>0.65469999999999995</v>
      </c>
      <c r="D91" s="2"/>
      <c r="E91" s="2">
        <v>2.8E-3</v>
      </c>
      <c r="F91" s="2"/>
    </row>
    <row r="92" spans="1:6">
      <c r="A92" s="2">
        <v>43</v>
      </c>
      <c r="B92" s="2" t="s">
        <v>231</v>
      </c>
      <c r="C92" s="2">
        <v>-1.4800000000000001E-2</v>
      </c>
      <c r="D92" s="2"/>
      <c r="E92" s="2">
        <v>94.163899999999998</v>
      </c>
      <c r="F92" s="2">
        <v>0</v>
      </c>
    </row>
    <row r="93" spans="1:6">
      <c r="A93" s="2"/>
      <c r="B93" s="2"/>
      <c r="C93" s="2">
        <v>-7.3000000000000001E-3</v>
      </c>
      <c r="D93" s="2"/>
      <c r="E93" s="2">
        <v>89.974699999999999</v>
      </c>
      <c r="F93" s="2"/>
    </row>
    <row r="94" spans="1:6">
      <c r="A94" s="2"/>
      <c r="B94" s="2"/>
      <c r="C94" s="2">
        <v>0.65469999999999995</v>
      </c>
      <c r="D94" s="2"/>
      <c r="E94" s="2">
        <v>359.9982</v>
      </c>
      <c r="F94" s="2"/>
    </row>
    <row r="95" spans="1:6">
      <c r="A95" s="2">
        <v>44</v>
      </c>
      <c r="B95" s="2" t="s">
        <v>232</v>
      </c>
      <c r="C95" s="2">
        <v>-7.1999999999999998E-3</v>
      </c>
      <c r="D95" s="2"/>
      <c r="E95" s="2">
        <v>115.8045</v>
      </c>
      <c r="F95" s="2">
        <v>0</v>
      </c>
    </row>
    <row r="96" spans="1:6">
      <c r="A96" s="2"/>
      <c r="B96" s="2"/>
      <c r="C96" s="2">
        <v>1.9300000000000001E-2</v>
      </c>
      <c r="D96" s="2"/>
      <c r="E96" s="2">
        <v>89.986999999999995</v>
      </c>
      <c r="F96" s="2"/>
    </row>
    <row r="97" spans="1:6">
      <c r="A97" s="2"/>
      <c r="B97" s="2"/>
      <c r="C97" s="2">
        <v>0.65469999999999995</v>
      </c>
      <c r="D97" s="2"/>
      <c r="E97" s="2">
        <v>359.99369999999999</v>
      </c>
      <c r="F97" s="2"/>
    </row>
    <row r="98" spans="1:6">
      <c r="A98" s="2">
        <v>45</v>
      </c>
      <c r="B98" s="2" t="s">
        <v>233</v>
      </c>
      <c r="C98" s="2">
        <v>9.2999999999999992E-3</v>
      </c>
      <c r="D98" s="2"/>
      <c r="E98" s="2">
        <v>140.90469999999999</v>
      </c>
      <c r="F98" s="2">
        <v>0</v>
      </c>
    </row>
    <row r="99" spans="1:6">
      <c r="A99" s="2"/>
      <c r="B99" s="2"/>
      <c r="C99" s="2">
        <v>2.93E-2</v>
      </c>
      <c r="D99" s="2"/>
      <c r="E99" s="2">
        <v>89.996399999999994</v>
      </c>
      <c r="F99" s="2"/>
    </row>
    <row r="100" spans="1:6">
      <c r="A100" s="2"/>
      <c r="B100" s="2"/>
      <c r="C100" s="2">
        <v>0.65469999999999995</v>
      </c>
      <c r="D100" s="2"/>
      <c r="E100" s="2">
        <v>359.99560000000002</v>
      </c>
      <c r="F100" s="2"/>
    </row>
    <row r="101" spans="1:6">
      <c r="A101" s="2">
        <v>46</v>
      </c>
      <c r="B101" s="2" t="s">
        <v>234</v>
      </c>
      <c r="C101" s="2">
        <v>-1E-4</v>
      </c>
      <c r="D101" s="2">
        <v>7.2983000000000002</v>
      </c>
      <c r="E101" s="2"/>
      <c r="F101" s="2">
        <v>1E-4</v>
      </c>
    </row>
    <row r="102" spans="1:6">
      <c r="A102" s="2"/>
      <c r="B102" s="2"/>
      <c r="C102" s="2">
        <v>-5.0000000000000001E-4</v>
      </c>
      <c r="D102" s="2">
        <v>3.6490999999999998</v>
      </c>
      <c r="E102" s="2"/>
      <c r="F102" s="2"/>
    </row>
    <row r="103" spans="1:6">
      <c r="A103" s="2"/>
      <c r="B103" s="2"/>
      <c r="C103" s="2">
        <v>3.3043999999999998</v>
      </c>
      <c r="D103" s="2"/>
      <c r="E103" s="2"/>
      <c r="F103" s="2"/>
    </row>
    <row r="104" spans="1:6">
      <c r="A104" s="2">
        <v>47</v>
      </c>
      <c r="B104" s="2" t="s">
        <v>235</v>
      </c>
      <c r="C104" s="2">
        <v>-2.9999999999999997E-4</v>
      </c>
      <c r="D104" s="2">
        <v>5.5119999999999996</v>
      </c>
      <c r="E104" s="2"/>
      <c r="F104" s="2">
        <v>1E-4</v>
      </c>
    </row>
    <row r="105" spans="1:6">
      <c r="A105" s="2"/>
      <c r="B105" s="2"/>
      <c r="C105" s="2">
        <v>-2.0000000000000001E-4</v>
      </c>
      <c r="D105" s="2">
        <v>2.7559999999999998</v>
      </c>
      <c r="E105" s="2"/>
      <c r="F105" s="2"/>
    </row>
    <row r="106" spans="1:6">
      <c r="A106" s="2"/>
      <c r="B106" s="2"/>
      <c r="C106" s="2">
        <v>0</v>
      </c>
      <c r="D106" s="2"/>
      <c r="E106" s="2"/>
      <c r="F106" s="2"/>
    </row>
    <row r="107" spans="1:6">
      <c r="A107" s="2">
        <v>49</v>
      </c>
      <c r="B107" s="2" t="s">
        <v>236</v>
      </c>
      <c r="C107" s="2">
        <v>0</v>
      </c>
      <c r="D107" s="2"/>
      <c r="E107" s="2"/>
      <c r="F107" s="2">
        <v>0</v>
      </c>
    </row>
    <row r="108" spans="1:6">
      <c r="A108" s="2"/>
      <c r="B108" s="2"/>
      <c r="C108" s="2">
        <v>0</v>
      </c>
      <c r="D108" s="2"/>
      <c r="E108" s="2"/>
      <c r="F108" s="2"/>
    </row>
    <row r="109" spans="1:6">
      <c r="A109" s="2"/>
      <c r="B109" s="2"/>
      <c r="C109" s="2">
        <v>-0.34470000000000001</v>
      </c>
      <c r="D109" s="2"/>
      <c r="E109" s="2"/>
      <c r="F109" s="2"/>
    </row>
    <row r="110" spans="1:6">
      <c r="A110" s="2">
        <v>50</v>
      </c>
      <c r="B110" s="2" t="s">
        <v>237</v>
      </c>
      <c r="C110" s="2">
        <v>-1E-4</v>
      </c>
      <c r="D110" s="2">
        <v>5.5121000000000002</v>
      </c>
      <c r="E110" s="2"/>
      <c r="F110" s="2">
        <v>2.9999999999999997E-4</v>
      </c>
    </row>
    <row r="111" spans="1:6">
      <c r="A111" s="2"/>
      <c r="B111" s="2"/>
      <c r="C111" s="2">
        <v>-2.9999999999999997E-4</v>
      </c>
      <c r="D111" s="2">
        <v>2.7559999999999998</v>
      </c>
      <c r="E111" s="2"/>
      <c r="F111" s="2"/>
    </row>
    <row r="112" spans="1:6">
      <c r="A112" s="2"/>
      <c r="B112" s="2"/>
      <c r="C112" s="2">
        <v>0</v>
      </c>
      <c r="D112" s="2"/>
      <c r="E112" s="2"/>
      <c r="F112" s="2"/>
    </row>
    <row r="113" spans="1:6">
      <c r="A113" s="2">
        <v>51</v>
      </c>
      <c r="B113" s="2" t="s">
        <v>238</v>
      </c>
      <c r="C113" s="2">
        <v>1E-4</v>
      </c>
      <c r="D113" s="2">
        <v>5.5118999999999998</v>
      </c>
      <c r="E113" s="2"/>
      <c r="F113" s="2">
        <v>5.9999999999999995E-4</v>
      </c>
    </row>
    <row r="114" spans="1:6">
      <c r="A114" s="2"/>
      <c r="B114" s="2"/>
      <c r="C114" s="2">
        <v>-2.9999999999999997E-4</v>
      </c>
      <c r="D114" s="2">
        <v>2.7559</v>
      </c>
      <c r="E114" s="2"/>
      <c r="F114" s="2"/>
    </row>
    <row r="115" spans="1:6">
      <c r="A115" s="2"/>
      <c r="B115" s="2"/>
      <c r="C115" s="2">
        <v>0</v>
      </c>
      <c r="D115" s="2"/>
      <c r="E115" s="2"/>
      <c r="F115" s="2"/>
    </row>
    <row r="116" spans="1:6">
      <c r="A116" s="2">
        <v>52</v>
      </c>
      <c r="B116" s="2" t="s">
        <v>239</v>
      </c>
      <c r="C116" s="2">
        <v>0</v>
      </c>
      <c r="D116" s="2">
        <v>5.5118</v>
      </c>
      <c r="E116" s="2"/>
      <c r="F116" s="2">
        <v>5.9999999999999995E-4</v>
      </c>
    </row>
    <row r="117" spans="1:6">
      <c r="A117" s="2"/>
      <c r="B117" s="2"/>
      <c r="C117" s="2">
        <v>-4.0000000000000002E-4</v>
      </c>
      <c r="D117" s="2">
        <v>2.7559</v>
      </c>
      <c r="E117" s="2"/>
      <c r="F117" s="2"/>
    </row>
    <row r="118" spans="1:6">
      <c r="A118" s="2"/>
      <c r="B118" s="2"/>
      <c r="C118" s="2">
        <v>0</v>
      </c>
      <c r="D118" s="2"/>
      <c r="E118" s="2"/>
      <c r="F118" s="2"/>
    </row>
    <row r="119" spans="1:6">
      <c r="A119" s="2">
        <v>53</v>
      </c>
      <c r="B119" s="2" t="s">
        <v>240</v>
      </c>
      <c r="C119" s="2">
        <v>0</v>
      </c>
      <c r="D119" s="2"/>
      <c r="E119" s="2"/>
      <c r="F119" s="2">
        <v>0</v>
      </c>
    </row>
    <row r="120" spans="1:6">
      <c r="A120" s="2"/>
      <c r="B120" s="2"/>
      <c r="C120" s="2">
        <v>0</v>
      </c>
      <c r="D120" s="2"/>
      <c r="E120" s="2"/>
      <c r="F120" s="2"/>
    </row>
    <row r="121" spans="1:6">
      <c r="A121" s="2"/>
      <c r="B121" s="2"/>
      <c r="C121" s="2">
        <v>-0.34470000000000001</v>
      </c>
      <c r="D121" s="2"/>
      <c r="E121" s="2"/>
      <c r="F121" s="2"/>
    </row>
    <row r="122" spans="1:6">
      <c r="A122" s="2">
        <v>55</v>
      </c>
      <c r="B122" s="2" t="s">
        <v>241</v>
      </c>
      <c r="C122" s="2">
        <v>0</v>
      </c>
      <c r="D122" s="2"/>
      <c r="E122" s="2"/>
      <c r="F122" s="2">
        <v>0</v>
      </c>
    </row>
    <row r="123" spans="1:6">
      <c r="A123" s="2"/>
      <c r="B123" s="2"/>
      <c r="C123" s="2">
        <v>0</v>
      </c>
      <c r="D123" s="2"/>
      <c r="E123" s="2"/>
      <c r="F123" s="2"/>
    </row>
    <row r="124" spans="1:6">
      <c r="A124" s="2"/>
      <c r="B124" s="2"/>
      <c r="C124" s="2">
        <v>-0.34470000000000001</v>
      </c>
      <c r="D124" s="2"/>
      <c r="E124" s="2"/>
      <c r="F124" s="2"/>
    </row>
    <row r="125" spans="1:6">
      <c r="A125" s="2">
        <v>56</v>
      </c>
      <c r="B125" s="2" t="s">
        <v>242</v>
      </c>
      <c r="C125" s="2">
        <v>0</v>
      </c>
      <c r="D125" s="2"/>
      <c r="E125" s="2"/>
      <c r="F125" s="2">
        <v>0</v>
      </c>
    </row>
    <row r="126" spans="1:6">
      <c r="A126" s="2"/>
      <c r="B126" s="2"/>
      <c r="C126" s="2">
        <v>0</v>
      </c>
      <c r="D126" s="2"/>
      <c r="E126" s="2"/>
      <c r="F126" s="2"/>
    </row>
    <row r="127" spans="1:6">
      <c r="A127" s="2"/>
      <c r="B127" s="2"/>
      <c r="C127" s="2">
        <v>-0.34470000000000001</v>
      </c>
      <c r="D127" s="2"/>
      <c r="E127" s="2"/>
      <c r="F127" s="2"/>
    </row>
    <row r="128" spans="1:6">
      <c r="A128" s="2">
        <v>57</v>
      </c>
      <c r="B128" s="2" t="s">
        <v>243</v>
      </c>
      <c r="C128" s="2">
        <v>-2.0000000000000001E-4</v>
      </c>
      <c r="D128" s="2">
        <v>7.2981999999999996</v>
      </c>
      <c r="E128" s="2"/>
      <c r="F128" s="2">
        <v>1E-4</v>
      </c>
    </row>
    <row r="129" spans="1:6">
      <c r="A129" s="2"/>
      <c r="B129" s="2"/>
      <c r="C129" s="2">
        <v>-5.0000000000000001E-4</v>
      </c>
      <c r="D129" s="2">
        <v>3.6490999999999998</v>
      </c>
      <c r="E129" s="2"/>
      <c r="F129" s="2"/>
    </row>
    <row r="130" spans="1:6">
      <c r="A130" s="2"/>
      <c r="B130" s="2"/>
      <c r="C130" s="2">
        <v>3.3043999999999998</v>
      </c>
      <c r="D130" s="2"/>
      <c r="E130" s="2"/>
      <c r="F130" s="2"/>
    </row>
    <row r="131" spans="1:6">
      <c r="A131" s="2">
        <v>58</v>
      </c>
      <c r="B131" s="2" t="s">
        <v>244</v>
      </c>
      <c r="C131" s="2">
        <v>-2.0000000000000001E-4</v>
      </c>
      <c r="D131" s="2">
        <v>7.2981999999999996</v>
      </c>
      <c r="E131" s="2"/>
      <c r="F131" s="2">
        <v>1E-4</v>
      </c>
    </row>
    <row r="132" spans="1:6">
      <c r="A132" s="2"/>
      <c r="B132" s="2"/>
      <c r="C132" s="2">
        <v>-4.0000000000000002E-4</v>
      </c>
      <c r="D132" s="2">
        <v>3.6490999999999998</v>
      </c>
      <c r="E132" s="2"/>
      <c r="F132" s="2"/>
    </row>
    <row r="133" spans="1:6">
      <c r="A133" s="2"/>
      <c r="B133" s="2"/>
      <c r="C133" s="2">
        <v>3.3043999999999998</v>
      </c>
      <c r="D133" s="2"/>
      <c r="E133" s="2"/>
      <c r="F133" s="2"/>
    </row>
    <row r="134" spans="1:6">
      <c r="A134" s="2">
        <v>59</v>
      </c>
      <c r="B134" s="2" t="s">
        <v>245</v>
      </c>
      <c r="C134" s="2">
        <v>-2.0000000000000001E-4</v>
      </c>
      <c r="D134" s="2">
        <v>7.2986000000000004</v>
      </c>
      <c r="E134" s="2"/>
      <c r="F134" s="2">
        <v>1E-4</v>
      </c>
    </row>
    <row r="135" spans="1:6">
      <c r="A135" s="2"/>
      <c r="B135" s="2"/>
      <c r="C135" s="2">
        <v>-5.0000000000000001E-4</v>
      </c>
      <c r="D135" s="2">
        <v>3.6493000000000002</v>
      </c>
      <c r="E135" s="2"/>
      <c r="F135" s="2"/>
    </row>
    <row r="136" spans="1:6">
      <c r="A136" s="2"/>
      <c r="B136" s="2"/>
      <c r="C136" s="2">
        <v>3.3046000000000002</v>
      </c>
      <c r="D136" s="2"/>
      <c r="E136" s="2"/>
      <c r="F136" s="2"/>
    </row>
    <row r="137" spans="1:6">
      <c r="A137" s="2">
        <v>60</v>
      </c>
      <c r="B137" s="2" t="s">
        <v>246</v>
      </c>
      <c r="C137" s="2">
        <v>2.3199999999999998E-2</v>
      </c>
      <c r="D137" s="2"/>
      <c r="E137" s="2">
        <v>159.03540000000001</v>
      </c>
      <c r="F137" s="2">
        <v>0</v>
      </c>
    </row>
    <row r="138" spans="1:6">
      <c r="A138" s="2"/>
      <c r="B138" s="2"/>
      <c r="C138" s="2">
        <v>1.5800000000000002E-2</v>
      </c>
      <c r="D138" s="2"/>
      <c r="E138" s="2">
        <v>89.998199999999997</v>
      </c>
      <c r="F138" s="2"/>
    </row>
    <row r="139" spans="1:6">
      <c r="A139" s="2"/>
      <c r="B139" s="2"/>
      <c r="C139" s="2">
        <v>0.65469999999999995</v>
      </c>
      <c r="D139" s="2"/>
      <c r="E139" s="2">
        <v>359.99520000000001</v>
      </c>
      <c r="F139" s="2"/>
    </row>
    <row r="140" spans="1:6">
      <c r="A140" s="2">
        <v>61</v>
      </c>
      <c r="B140" s="2" t="s">
        <v>247</v>
      </c>
      <c r="C140" s="2">
        <v>-5.5999999999999999E-3</v>
      </c>
      <c r="D140" s="2"/>
      <c r="E140" s="2">
        <v>205.23429999999999</v>
      </c>
      <c r="F140" s="2">
        <v>0</v>
      </c>
    </row>
    <row r="141" spans="1:6">
      <c r="A141" s="2"/>
      <c r="B141" s="2"/>
      <c r="C141" s="2">
        <v>-2.3999999999999998E-3</v>
      </c>
      <c r="D141" s="2"/>
      <c r="E141" s="2">
        <v>90.001800000000003</v>
      </c>
      <c r="F141" s="2"/>
    </row>
    <row r="142" spans="1:6">
      <c r="A142" s="2"/>
      <c r="B142" s="2"/>
      <c r="C142" s="2">
        <v>0.65469999999999995</v>
      </c>
      <c r="D142" s="2"/>
      <c r="E142" s="2">
        <v>359.99610000000001</v>
      </c>
      <c r="F142" s="2"/>
    </row>
    <row r="143" spans="1:6">
      <c r="A143" s="2">
        <v>62</v>
      </c>
      <c r="B143" s="2" t="s">
        <v>248</v>
      </c>
      <c r="C143" s="2">
        <v>-4.0000000000000001E-3</v>
      </c>
      <c r="D143" s="2"/>
      <c r="E143" s="2">
        <v>165.0532</v>
      </c>
      <c r="F143" s="2">
        <v>0</v>
      </c>
    </row>
    <row r="144" spans="1:6">
      <c r="A144" s="2"/>
      <c r="B144" s="2"/>
      <c r="C144" s="2">
        <v>-1.8700000000000001E-2</v>
      </c>
      <c r="D144" s="2"/>
      <c r="E144" s="2">
        <v>89.998900000000006</v>
      </c>
      <c r="F144" s="2"/>
    </row>
    <row r="145" spans="1:6">
      <c r="A145" s="2"/>
      <c r="B145" s="2"/>
      <c r="C145" s="2">
        <v>0.65469999999999995</v>
      </c>
      <c r="D145" s="2"/>
      <c r="E145" s="2">
        <v>359.99579999999997</v>
      </c>
      <c r="F145" s="2"/>
    </row>
    <row r="146" spans="1:6">
      <c r="A146" s="2">
        <v>63</v>
      </c>
      <c r="B146" s="2" t="s">
        <v>249</v>
      </c>
      <c r="C146" s="2">
        <v>5.7000000000000002E-3</v>
      </c>
      <c r="D146" s="2"/>
      <c r="E146" s="2">
        <v>157.63579999999999</v>
      </c>
      <c r="F146" s="2">
        <v>0</v>
      </c>
    </row>
    <row r="147" spans="1:6">
      <c r="A147" s="2"/>
      <c r="B147" s="2"/>
      <c r="C147" s="2">
        <v>1.4E-3</v>
      </c>
      <c r="D147" s="2"/>
      <c r="E147" s="2">
        <v>89.998099999999994</v>
      </c>
      <c r="F147" s="2"/>
    </row>
    <row r="148" spans="1:6">
      <c r="A148" s="2"/>
      <c r="B148" s="2"/>
      <c r="C148" s="2">
        <v>0.65469999999999995</v>
      </c>
      <c r="D148" s="2"/>
      <c r="E148" s="2">
        <v>359.99540000000002</v>
      </c>
      <c r="F148" s="2"/>
    </row>
    <row r="149" spans="1:6">
      <c r="A149" s="2">
        <v>64</v>
      </c>
      <c r="B149" s="2" t="s">
        <v>250</v>
      </c>
      <c r="C149" s="2">
        <v>-2.9999999999999997E-4</v>
      </c>
      <c r="D149" s="2">
        <v>5.5122</v>
      </c>
      <c r="E149" s="2"/>
      <c r="F149" s="2">
        <v>2.0000000000000001E-4</v>
      </c>
    </row>
    <row r="150" spans="1:6">
      <c r="A150" s="2"/>
      <c r="B150" s="2"/>
      <c r="C150" s="2">
        <v>-2.0000000000000001E-4</v>
      </c>
      <c r="D150" s="2">
        <v>2.7561</v>
      </c>
      <c r="E150" s="2"/>
      <c r="F150" s="2"/>
    </row>
    <row r="151" spans="1:6">
      <c r="A151" s="2"/>
      <c r="B151" s="2"/>
      <c r="C151" s="2">
        <v>0</v>
      </c>
      <c r="D151" s="2"/>
      <c r="E151" s="2"/>
      <c r="F151" s="2"/>
    </row>
    <row r="152" spans="1:6">
      <c r="A152" s="2">
        <v>65</v>
      </c>
      <c r="B152" s="2" t="s">
        <v>251</v>
      </c>
      <c r="C152" s="2">
        <v>0</v>
      </c>
      <c r="D152" s="2"/>
      <c r="E152" s="2"/>
      <c r="F152" s="2">
        <v>0</v>
      </c>
    </row>
    <row r="153" spans="1:6">
      <c r="A153" s="2"/>
      <c r="B153" s="2"/>
      <c r="C153" s="2">
        <v>0</v>
      </c>
      <c r="D153" s="2"/>
      <c r="E153" s="2"/>
      <c r="F153" s="2"/>
    </row>
    <row r="154" spans="1:6">
      <c r="A154" s="2"/>
      <c r="B154" s="2"/>
      <c r="C154" s="2">
        <v>-0.34470000000000001</v>
      </c>
      <c r="D154" s="2"/>
      <c r="E154" s="2"/>
      <c r="F154" s="2"/>
    </row>
    <row r="155" spans="1:6">
      <c r="A155" s="2">
        <v>66</v>
      </c>
      <c r="B155" s="2" t="s">
        <v>252</v>
      </c>
      <c r="C155" s="2">
        <v>-1E-4</v>
      </c>
      <c r="D155" s="2">
        <v>7.2980999999999998</v>
      </c>
      <c r="E155" s="2"/>
      <c r="F155" s="2">
        <v>1E-4</v>
      </c>
    </row>
    <row r="156" spans="1:6">
      <c r="A156" s="2"/>
      <c r="B156" s="2"/>
      <c r="C156" s="2">
        <v>-4.0000000000000002E-4</v>
      </c>
      <c r="D156" s="2">
        <v>3.6490999999999998</v>
      </c>
      <c r="E156" s="2"/>
      <c r="F156" s="2"/>
    </row>
    <row r="157" spans="1:6">
      <c r="A157" s="2"/>
      <c r="B157" s="2"/>
      <c r="C157" s="2">
        <v>3.3043999999999998</v>
      </c>
      <c r="D157" s="2"/>
      <c r="E157" s="2"/>
      <c r="F157" s="2"/>
    </row>
    <row r="158" spans="1:6">
      <c r="A158" s="2">
        <v>67</v>
      </c>
      <c r="B158" s="2" t="s">
        <v>253</v>
      </c>
      <c r="C158" s="2">
        <v>-4.0000000000000002E-4</v>
      </c>
      <c r="D158" s="2">
        <v>5.5122</v>
      </c>
      <c r="E158" s="2"/>
      <c r="F158" s="2">
        <v>5.0000000000000001E-4</v>
      </c>
    </row>
    <row r="159" spans="1:6">
      <c r="A159" s="2"/>
      <c r="B159" s="2"/>
      <c r="C159" s="2">
        <v>-1E-4</v>
      </c>
      <c r="D159" s="2">
        <v>2.7561</v>
      </c>
      <c r="E159" s="2"/>
      <c r="F159" s="2"/>
    </row>
    <row r="160" spans="1:6">
      <c r="A160" s="2"/>
      <c r="B160" s="2"/>
      <c r="C160" s="2">
        <v>0</v>
      </c>
      <c r="D160" s="2"/>
      <c r="E160" s="2"/>
      <c r="F160" s="2"/>
    </row>
    <row r="161" spans="1:6">
      <c r="A161" s="2">
        <v>68</v>
      </c>
      <c r="B161" s="2" t="s">
        <v>254</v>
      </c>
      <c r="C161" s="2">
        <v>0</v>
      </c>
      <c r="D161" s="2"/>
      <c r="E161" s="2"/>
      <c r="F161" s="2">
        <v>0</v>
      </c>
    </row>
    <row r="162" spans="1:6">
      <c r="A162" s="2"/>
      <c r="B162" s="2"/>
      <c r="C162" s="2">
        <v>0</v>
      </c>
      <c r="D162" s="2"/>
      <c r="E162" s="2"/>
      <c r="F162" s="2"/>
    </row>
    <row r="163" spans="1:6">
      <c r="A163" s="2"/>
      <c r="B163" s="2"/>
      <c r="C163" s="2">
        <v>-0.34449999999999997</v>
      </c>
      <c r="D163" s="2"/>
      <c r="E163" s="2"/>
      <c r="F163" s="2"/>
    </row>
    <row r="164" spans="1:6">
      <c r="A164" s="2">
        <v>70</v>
      </c>
      <c r="B164" s="2" t="s">
        <v>255</v>
      </c>
      <c r="C164" s="2">
        <v>-2.9999999999999997E-4</v>
      </c>
      <c r="D164" s="2">
        <v>7.2983000000000002</v>
      </c>
      <c r="E164" s="2"/>
      <c r="F164" s="2">
        <v>1E-4</v>
      </c>
    </row>
    <row r="165" spans="1:6">
      <c r="A165" s="2"/>
      <c r="B165" s="2"/>
      <c r="C165" s="2">
        <v>-1E-4</v>
      </c>
      <c r="D165" s="2">
        <v>3.6490999999999998</v>
      </c>
      <c r="E165" s="2"/>
      <c r="F165" s="2"/>
    </row>
    <row r="166" spans="1:6">
      <c r="A166" s="2"/>
      <c r="B166" s="2"/>
      <c r="C166" s="2">
        <v>3.3047</v>
      </c>
      <c r="D166" s="2"/>
      <c r="E166" s="2"/>
      <c r="F166" s="2"/>
    </row>
    <row r="167" spans="1:6">
      <c r="A167" s="2">
        <v>71</v>
      </c>
      <c r="B167" s="2" t="s">
        <v>256</v>
      </c>
      <c r="C167" s="2">
        <v>-2.9999999999999997E-4</v>
      </c>
      <c r="D167" s="2">
        <v>5.5118999999999998</v>
      </c>
      <c r="E167" s="2"/>
      <c r="F167" s="2">
        <v>5.9999999999999995E-4</v>
      </c>
    </row>
    <row r="168" spans="1:6">
      <c r="A168" s="2"/>
      <c r="B168" s="2"/>
      <c r="C168" s="2">
        <v>-1E-4</v>
      </c>
      <c r="D168" s="2">
        <v>2.7559999999999998</v>
      </c>
      <c r="E168" s="2"/>
      <c r="F168" s="2"/>
    </row>
    <row r="169" spans="1:6">
      <c r="A169" s="2"/>
      <c r="B169" s="2"/>
      <c r="C169" s="2">
        <v>0</v>
      </c>
      <c r="D169" s="2"/>
      <c r="E169" s="2"/>
      <c r="F169" s="2"/>
    </row>
    <row r="170" spans="1:6">
      <c r="A170" s="2">
        <v>72</v>
      </c>
      <c r="B170" s="2" t="s">
        <v>257</v>
      </c>
      <c r="C170" s="2">
        <v>0</v>
      </c>
      <c r="D170" s="2"/>
      <c r="E170" s="2"/>
      <c r="F170" s="2">
        <v>0</v>
      </c>
    </row>
    <row r="171" spans="1:6">
      <c r="A171" s="2"/>
      <c r="B171" s="2"/>
      <c r="C171" s="2">
        <v>0</v>
      </c>
      <c r="D171" s="2"/>
      <c r="E171" s="2"/>
      <c r="F171" s="2"/>
    </row>
    <row r="172" spans="1:6">
      <c r="A172" s="2"/>
      <c r="B172" s="2"/>
      <c r="C172" s="2">
        <v>-0.34449999999999997</v>
      </c>
      <c r="D172" s="2"/>
      <c r="E172" s="2"/>
      <c r="F172" s="2"/>
    </row>
    <row r="173" spans="1:6">
      <c r="A173" s="2">
        <v>73</v>
      </c>
      <c r="B173" s="2" t="s">
        <v>258</v>
      </c>
      <c r="C173" s="2">
        <v>-2.0000000000000001E-4</v>
      </c>
      <c r="D173" s="2">
        <v>7.2986000000000004</v>
      </c>
      <c r="E173" s="2"/>
      <c r="F173" s="2">
        <v>1E-4</v>
      </c>
    </row>
    <row r="174" spans="1:6">
      <c r="A174" s="2"/>
      <c r="B174" s="2"/>
      <c r="C174" s="2">
        <v>-1E-4</v>
      </c>
      <c r="D174" s="2">
        <v>3.6493000000000002</v>
      </c>
      <c r="E174" s="2"/>
      <c r="F174" s="2"/>
    </row>
    <row r="175" spans="1:6">
      <c r="A175" s="2"/>
      <c r="B175" s="2"/>
      <c r="C175" s="2">
        <v>3.3048999999999999</v>
      </c>
      <c r="D175" s="2"/>
      <c r="E175" s="2"/>
      <c r="F175" s="2"/>
    </row>
    <row r="176" spans="1:6">
      <c r="A176" s="2">
        <v>74</v>
      </c>
      <c r="B176" s="2" t="s">
        <v>86</v>
      </c>
      <c r="C176" s="2">
        <v>1.7600000000000001E-2</v>
      </c>
      <c r="D176" s="2">
        <v>5.5121000000000002</v>
      </c>
      <c r="E176" s="2"/>
      <c r="F176" s="2">
        <v>4.0000000000000002E-4</v>
      </c>
    </row>
    <row r="177" spans="1:6">
      <c r="A177" s="2"/>
      <c r="B177" s="2"/>
      <c r="C177" s="2">
        <v>4.6100000000000002E-2</v>
      </c>
      <c r="D177" s="2">
        <v>2.7561</v>
      </c>
      <c r="E177" s="2"/>
      <c r="F177" s="2"/>
    </row>
    <row r="178" spans="1:6">
      <c r="A178" s="2"/>
      <c r="B178" s="2"/>
      <c r="C178" s="2">
        <v>0</v>
      </c>
      <c r="D178" s="2"/>
      <c r="E178" s="2"/>
      <c r="F178" s="2"/>
    </row>
    <row r="179" spans="1:6">
      <c r="A179" s="2">
        <v>75</v>
      </c>
      <c r="B179" s="2" t="s">
        <v>87</v>
      </c>
      <c r="C179" s="2">
        <v>1.7600000000000001E-2</v>
      </c>
      <c r="D179" s="2">
        <v>10.2475</v>
      </c>
      <c r="E179" s="2"/>
      <c r="F179" s="2">
        <v>1E-4</v>
      </c>
    </row>
    <row r="180" spans="1:6">
      <c r="A180" s="2"/>
      <c r="B180" s="2"/>
      <c r="C180" s="2">
        <v>4.6699999999999998E-2</v>
      </c>
      <c r="D180" s="2">
        <v>5.1237000000000004</v>
      </c>
      <c r="E180" s="2"/>
      <c r="F180" s="2"/>
    </row>
    <row r="181" spans="1:6">
      <c r="A181" s="2"/>
      <c r="B181" s="2"/>
      <c r="C181" s="2">
        <v>-3.8060999999999998</v>
      </c>
      <c r="D181" s="2"/>
      <c r="E181" s="2"/>
      <c r="F181" s="2"/>
    </row>
  </sheetData>
  <sheetCalcPr fullCalcOnLoad="1"/>
  <phoneticPr fontId="2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214"/>
  <sheetViews>
    <sheetView topLeftCell="A184" workbookViewId="0">
      <selection activeCell="H4" sqref="H4:J32"/>
    </sheetView>
  </sheetViews>
  <sheetFormatPr baseColWidth="10" defaultRowHeight="13"/>
  <cols>
    <col min="1" max="1" width="4" bestFit="1" customWidth="1"/>
    <col min="2" max="2" width="25.5703125" bestFit="1" customWidth="1"/>
    <col min="3" max="3" width="7.7109375" bestFit="1" customWidth="1"/>
    <col min="4" max="4" width="8" bestFit="1" customWidth="1"/>
    <col min="5" max="5" width="13.85546875" customWidth="1"/>
    <col min="6" max="6" width="7" bestFit="1" customWidth="1"/>
  </cols>
  <sheetData>
    <row r="1" spans="1:10">
      <c r="A1" t="s">
        <v>94</v>
      </c>
    </row>
    <row r="2" spans="1:10">
      <c r="A2" t="s">
        <v>346</v>
      </c>
    </row>
    <row r="4" spans="1:10" ht="15">
      <c r="A4" s="1" t="s">
        <v>88</v>
      </c>
      <c r="B4" s="1" t="s">
        <v>89</v>
      </c>
      <c r="C4" s="1" t="s">
        <v>93</v>
      </c>
      <c r="D4" s="1" t="s">
        <v>92</v>
      </c>
      <c r="E4" s="1" t="s">
        <v>90</v>
      </c>
      <c r="F4" s="1" t="s">
        <v>91</v>
      </c>
      <c r="H4" s="1" t="s">
        <v>88</v>
      </c>
      <c r="I4" s="1" t="s">
        <v>85</v>
      </c>
      <c r="J4" s="1" t="s">
        <v>115</v>
      </c>
    </row>
    <row r="5" spans="1:10">
      <c r="A5" s="2">
        <v>1</v>
      </c>
      <c r="B5" s="2" t="s">
        <v>102</v>
      </c>
      <c r="C5" s="2">
        <v>1.04E-2</v>
      </c>
      <c r="D5" s="2"/>
      <c r="E5" s="2">
        <v>0</v>
      </c>
      <c r="F5" s="2">
        <v>6.9999999999999999E-4</v>
      </c>
      <c r="H5" s="2">
        <v>1</v>
      </c>
      <c r="I5" s="2">
        <v>5.0772000000000004</v>
      </c>
      <c r="J5" s="2">
        <v>5.8266999999999998</v>
      </c>
    </row>
    <row r="6" spans="1:10">
      <c r="A6" s="2"/>
      <c r="B6" s="2"/>
      <c r="C6" s="2">
        <v>-1.9599999999999999E-2</v>
      </c>
      <c r="D6" s="2"/>
      <c r="E6" s="2">
        <v>90</v>
      </c>
      <c r="F6" s="2"/>
      <c r="H6" s="2">
        <v>2</v>
      </c>
      <c r="I6" s="2">
        <v>5.0773000000000001</v>
      </c>
      <c r="J6" s="2">
        <v>5.8269000000000002</v>
      </c>
    </row>
    <row r="7" spans="1:10">
      <c r="A7" s="2"/>
      <c r="B7" s="2"/>
      <c r="C7" s="2">
        <v>0</v>
      </c>
      <c r="D7" s="2"/>
      <c r="E7" s="2">
        <v>0</v>
      </c>
      <c r="F7" s="2"/>
      <c r="H7" s="2">
        <v>3</v>
      </c>
      <c r="I7" s="2">
        <v>5.077</v>
      </c>
      <c r="J7" s="2">
        <v>5.827</v>
      </c>
    </row>
    <row r="8" spans="1:10">
      <c r="A8" s="2">
        <v>2</v>
      </c>
      <c r="B8" s="2" t="s">
        <v>103</v>
      </c>
      <c r="C8" s="2">
        <v>1.04E-2</v>
      </c>
      <c r="D8" s="2"/>
      <c r="E8" s="2"/>
      <c r="F8" s="2">
        <v>0</v>
      </c>
      <c r="H8" s="2">
        <v>4</v>
      </c>
      <c r="I8" s="2">
        <v>5.0769000000000002</v>
      </c>
      <c r="J8" s="2">
        <v>5.8268000000000004</v>
      </c>
    </row>
    <row r="9" spans="1:10">
      <c r="A9" s="2"/>
      <c r="B9" s="2"/>
      <c r="C9" s="2">
        <v>-1.9599999999999999E-2</v>
      </c>
      <c r="D9" s="2"/>
      <c r="E9" s="2"/>
      <c r="F9" s="2"/>
      <c r="H9" s="2">
        <v>5</v>
      </c>
      <c r="I9" s="2">
        <v>5.077</v>
      </c>
      <c r="J9" s="2">
        <v>5.8266999999999998</v>
      </c>
    </row>
    <row r="10" spans="1:10">
      <c r="A10" s="2"/>
      <c r="B10" s="2"/>
      <c r="C10" s="2">
        <v>0</v>
      </c>
      <c r="D10" s="2"/>
      <c r="E10" s="2"/>
      <c r="F10" s="2"/>
      <c r="H10" s="2">
        <v>6</v>
      </c>
      <c r="I10" s="2">
        <v>5.077</v>
      </c>
      <c r="J10" s="2">
        <v>5.8269000000000002</v>
      </c>
    </row>
    <row r="11" spans="1:10">
      <c r="A11" s="2">
        <v>3</v>
      </c>
      <c r="B11" s="2" t="s">
        <v>104</v>
      </c>
      <c r="C11" s="2">
        <v>0</v>
      </c>
      <c r="D11" s="2">
        <v>8.2492999999999999</v>
      </c>
      <c r="E11" s="2"/>
      <c r="F11" s="2">
        <v>2.0000000000000001E-4</v>
      </c>
      <c r="H11" s="2">
        <v>7</v>
      </c>
      <c r="I11" s="2">
        <v>5.0766999999999998</v>
      </c>
      <c r="J11" s="2">
        <v>5.827</v>
      </c>
    </row>
    <row r="12" spans="1:10">
      <c r="A12" s="2"/>
      <c r="B12" s="2"/>
      <c r="C12" s="2">
        <v>0</v>
      </c>
      <c r="D12" s="2">
        <v>4.1246999999999998</v>
      </c>
      <c r="E12" s="2"/>
      <c r="F12" s="2"/>
      <c r="H12" s="2">
        <v>8</v>
      </c>
      <c r="I12" s="2">
        <v>5.0773000000000001</v>
      </c>
      <c r="J12" s="2">
        <v>5.8269000000000002</v>
      </c>
    </row>
    <row r="13" spans="1:10">
      <c r="A13" s="2"/>
      <c r="B13" s="2"/>
      <c r="C13" s="2">
        <v>0</v>
      </c>
      <c r="D13" s="2"/>
      <c r="E13" s="2"/>
      <c r="F13" s="2"/>
      <c r="H13" s="2">
        <v>9</v>
      </c>
      <c r="I13" s="2">
        <v>5.0773000000000001</v>
      </c>
      <c r="J13" s="2">
        <v>5.8269000000000002</v>
      </c>
    </row>
    <row r="14" spans="1:10">
      <c r="A14" s="2">
        <v>4</v>
      </c>
      <c r="B14" s="2" t="s">
        <v>283</v>
      </c>
      <c r="C14" s="2">
        <v>-2.2324000000000002</v>
      </c>
      <c r="D14" s="2">
        <v>0.37509999999999999</v>
      </c>
      <c r="E14" s="2"/>
      <c r="F14" s="2">
        <v>2.0000000000000001E-4</v>
      </c>
      <c r="H14" s="2">
        <v>10</v>
      </c>
      <c r="I14" s="2">
        <v>5.0774999999999997</v>
      </c>
      <c r="J14" s="2">
        <v>5.827</v>
      </c>
    </row>
    <row r="15" spans="1:10">
      <c r="A15" s="2"/>
      <c r="B15" s="2"/>
      <c r="C15" s="2">
        <v>8.3315000000000001</v>
      </c>
      <c r="D15" s="2">
        <v>0.18759999999999999</v>
      </c>
      <c r="E15" s="2"/>
      <c r="F15" s="2"/>
      <c r="H15" s="2">
        <v>11</v>
      </c>
      <c r="I15" s="2">
        <v>5.0772000000000004</v>
      </c>
      <c r="J15" s="2">
        <v>5.827</v>
      </c>
    </row>
    <row r="16" spans="1:10">
      <c r="A16" s="2"/>
      <c r="B16" s="2"/>
      <c r="C16" s="2">
        <v>-1.6999999999999999E-3</v>
      </c>
      <c r="D16" s="2"/>
      <c r="E16" s="2"/>
      <c r="F16" s="2"/>
      <c r="H16" s="2">
        <v>12</v>
      </c>
      <c r="I16" s="2">
        <v>5.0772000000000004</v>
      </c>
      <c r="J16" s="2">
        <v>5.8269000000000002</v>
      </c>
    </row>
    <row r="17" spans="1:10">
      <c r="A17" s="2">
        <v>5</v>
      </c>
      <c r="B17" s="2" t="s">
        <v>284</v>
      </c>
      <c r="C17" s="2">
        <v>-1.1162000000000001</v>
      </c>
      <c r="D17" s="2"/>
      <c r="E17" s="2">
        <v>105</v>
      </c>
      <c r="F17" s="2">
        <v>0</v>
      </c>
      <c r="H17" s="2">
        <v>13</v>
      </c>
      <c r="I17" s="2">
        <v>5.0772000000000004</v>
      </c>
      <c r="J17" s="2">
        <v>5.8270999999999997</v>
      </c>
    </row>
    <row r="18" spans="1:10">
      <c r="A18" s="2"/>
      <c r="B18" s="2"/>
      <c r="C18" s="2">
        <v>4.1657999999999999</v>
      </c>
      <c r="D18" s="2"/>
      <c r="E18" s="2">
        <v>359.98860000000002</v>
      </c>
      <c r="F18" s="2"/>
      <c r="H18" s="2">
        <v>14</v>
      </c>
      <c r="I18" s="2">
        <v>5.0773000000000001</v>
      </c>
      <c r="J18" s="2">
        <v>5.827</v>
      </c>
    </row>
    <row r="19" spans="1:10">
      <c r="A19" s="2"/>
      <c r="B19" s="2"/>
      <c r="C19" s="2">
        <v>-8.0000000000000004E-4</v>
      </c>
      <c r="D19" s="2"/>
      <c r="E19" s="2">
        <v>269.95740000000001</v>
      </c>
      <c r="F19" s="2"/>
      <c r="H19" s="2">
        <v>15</v>
      </c>
      <c r="I19" s="2">
        <v>5.077</v>
      </c>
      <c r="J19" s="2">
        <v>5.8268000000000004</v>
      </c>
    </row>
    <row r="20" spans="1:10">
      <c r="A20" s="2">
        <v>6</v>
      </c>
      <c r="B20" s="2" t="s">
        <v>285</v>
      </c>
      <c r="C20" s="2">
        <v>1.04E-2</v>
      </c>
      <c r="D20" s="2"/>
      <c r="E20" s="2">
        <v>0</v>
      </c>
      <c r="F20" s="2">
        <v>0</v>
      </c>
      <c r="H20" s="2">
        <v>16</v>
      </c>
      <c r="I20" s="2">
        <v>5.0772000000000004</v>
      </c>
      <c r="J20" s="2"/>
    </row>
    <row r="21" spans="1:10">
      <c r="A21" s="2"/>
      <c r="B21" s="2"/>
      <c r="C21" s="2">
        <v>-1.9599999999999999E-2</v>
      </c>
      <c r="D21" s="2"/>
      <c r="E21" s="2">
        <v>90</v>
      </c>
      <c r="F21" s="2"/>
      <c r="H21" s="2">
        <v>17</v>
      </c>
      <c r="I21" s="2">
        <v>5.0769000000000002</v>
      </c>
      <c r="J21" s="2"/>
    </row>
    <row r="22" spans="1:10">
      <c r="A22" s="2"/>
      <c r="B22" s="2"/>
      <c r="C22" s="2">
        <v>0</v>
      </c>
      <c r="D22" s="2"/>
      <c r="E22" s="2">
        <v>0</v>
      </c>
      <c r="F22" s="2"/>
      <c r="H22" s="2">
        <v>18</v>
      </c>
      <c r="I22" s="2">
        <v>5.0770999999999997</v>
      </c>
      <c r="J22" s="2"/>
    </row>
    <row r="23" spans="1:10">
      <c r="A23" s="2">
        <v>7</v>
      </c>
      <c r="B23" s="2" t="s">
        <v>286</v>
      </c>
      <c r="C23" s="2">
        <v>-1.1162000000000001</v>
      </c>
      <c r="D23" s="2"/>
      <c r="E23" s="2">
        <v>105</v>
      </c>
      <c r="F23" s="2">
        <v>0</v>
      </c>
      <c r="H23" s="43">
        <v>19</v>
      </c>
      <c r="I23" s="2">
        <v>5.0773999999999999</v>
      </c>
      <c r="J23" s="2"/>
    </row>
    <row r="24" spans="1:10">
      <c r="A24" s="2"/>
      <c r="B24" s="2"/>
      <c r="C24" s="2">
        <v>4.1657999999999999</v>
      </c>
      <c r="D24" s="2"/>
      <c r="E24" s="2">
        <v>359.98860000000002</v>
      </c>
      <c r="F24" s="2"/>
      <c r="H24" s="43">
        <v>20</v>
      </c>
      <c r="I24" s="2">
        <v>5.0770999999999997</v>
      </c>
      <c r="J24" s="2"/>
    </row>
    <row r="25" spans="1:10">
      <c r="A25" s="2"/>
      <c r="B25" s="2"/>
      <c r="C25" s="2">
        <v>-8.0000000000000004E-4</v>
      </c>
      <c r="D25" s="2"/>
      <c r="E25" s="2">
        <v>269.95740000000001</v>
      </c>
      <c r="F25" s="2"/>
      <c r="H25" s="43">
        <v>21</v>
      </c>
      <c r="I25" s="2">
        <v>5.0769000000000002</v>
      </c>
      <c r="J25" s="2"/>
    </row>
    <row r="26" spans="1:10">
      <c r="A26" s="2">
        <v>8</v>
      </c>
      <c r="B26" s="2" t="s">
        <v>287</v>
      </c>
      <c r="C26" s="2">
        <v>0</v>
      </c>
      <c r="D26" s="2"/>
      <c r="E26" s="2"/>
      <c r="F26" s="2">
        <v>0</v>
      </c>
      <c r="H26" s="43">
        <v>22</v>
      </c>
      <c r="I26" s="2">
        <v>5.0773000000000001</v>
      </c>
      <c r="J26" s="2"/>
    </row>
    <row r="27" spans="1:10">
      <c r="A27" s="2"/>
      <c r="B27" s="2"/>
      <c r="C27" s="2">
        <v>0</v>
      </c>
      <c r="D27" s="2"/>
      <c r="E27" s="2"/>
      <c r="F27" s="2"/>
    </row>
    <row r="28" spans="1:10">
      <c r="A28" s="2"/>
      <c r="B28" s="2"/>
      <c r="C28" s="2">
        <v>0</v>
      </c>
      <c r="D28" s="2"/>
      <c r="E28" s="2"/>
      <c r="F28" s="2"/>
      <c r="H28" t="s">
        <v>110</v>
      </c>
      <c r="I28" s="32">
        <f>AVERAGE(I5:I26)</f>
        <v>5.0771363636363622</v>
      </c>
      <c r="J28" s="32">
        <f>AVERAGE(J5:J26)</f>
        <v>5.8269066666666669</v>
      </c>
    </row>
    <row r="29" spans="1:10">
      <c r="A29" s="2">
        <v>9</v>
      </c>
      <c r="B29" s="2" t="s">
        <v>288</v>
      </c>
      <c r="C29" s="2">
        <v>0</v>
      </c>
      <c r="D29" s="2"/>
      <c r="E29" s="2">
        <v>0</v>
      </c>
      <c r="F29" s="2">
        <v>0</v>
      </c>
      <c r="H29" t="s">
        <v>111</v>
      </c>
      <c r="I29" s="32">
        <f>STDEV(I5:I26)</f>
        <v>1.9406789749338505E-4</v>
      </c>
      <c r="J29" s="32">
        <f>STDEV(J5:J26)</f>
        <v>1.1629196358039988E-4</v>
      </c>
    </row>
    <row r="30" spans="1:10">
      <c r="A30" s="2"/>
      <c r="B30" s="2"/>
      <c r="C30" s="2">
        <v>0</v>
      </c>
      <c r="D30" s="2"/>
      <c r="E30" s="2">
        <v>90</v>
      </c>
      <c r="F30" s="2"/>
      <c r="H30" t="s">
        <v>112</v>
      </c>
      <c r="I30" s="32">
        <f>MIN(I5:I26)</f>
        <v>5.0766999999999998</v>
      </c>
      <c r="J30" s="32">
        <f>MIN(J5:J26)</f>
        <v>5.8266999999999998</v>
      </c>
    </row>
    <row r="31" spans="1:10">
      <c r="A31" s="2"/>
      <c r="B31" s="2"/>
      <c r="C31" s="2">
        <v>0</v>
      </c>
      <c r="D31" s="2"/>
      <c r="E31" s="2">
        <v>0</v>
      </c>
      <c r="F31" s="2"/>
      <c r="H31" t="s">
        <v>113</v>
      </c>
      <c r="I31" s="32">
        <f>MAX(I5:I26)</f>
        <v>5.0774999999999997</v>
      </c>
      <c r="J31" s="32">
        <f>MAX(J5:J26)</f>
        <v>5.8270999999999997</v>
      </c>
    </row>
    <row r="32" spans="1:10">
      <c r="A32" s="2">
        <v>23</v>
      </c>
      <c r="B32" s="2" t="s">
        <v>289</v>
      </c>
      <c r="C32" s="2">
        <v>-2.9999999999999997E-4</v>
      </c>
      <c r="D32" s="2">
        <v>5.7408999999999999</v>
      </c>
      <c r="E32" s="2"/>
      <c r="F32" s="2">
        <v>3.3999999999999998E-3</v>
      </c>
      <c r="H32" t="s">
        <v>114</v>
      </c>
      <c r="I32" s="32">
        <f>I31-I30</f>
        <v>7.9999999999991189E-4</v>
      </c>
      <c r="J32" s="32">
        <f>J31-J30</f>
        <v>3.9999999999995595E-4</v>
      </c>
    </row>
    <row r="33" spans="1:6">
      <c r="A33" s="2"/>
      <c r="B33" s="2"/>
      <c r="C33" s="2">
        <v>-4.0000000000000002E-4</v>
      </c>
      <c r="D33" s="2">
        <v>2.8704999999999998</v>
      </c>
      <c r="E33" s="2"/>
      <c r="F33" s="2"/>
    </row>
    <row r="34" spans="1:6">
      <c r="A34" s="2"/>
      <c r="B34" s="2"/>
      <c r="C34" s="2">
        <v>0</v>
      </c>
      <c r="D34" s="2"/>
      <c r="E34" s="2"/>
      <c r="F34" s="2"/>
    </row>
    <row r="35" spans="1:6">
      <c r="A35" s="2">
        <v>24</v>
      </c>
      <c r="B35" s="2" t="s">
        <v>290</v>
      </c>
      <c r="C35" s="2">
        <v>9.7000000000000003E-3</v>
      </c>
      <c r="D35" s="2"/>
      <c r="E35" s="2">
        <v>313.22570000000002</v>
      </c>
      <c r="F35" s="2">
        <v>1E-4</v>
      </c>
    </row>
    <row r="36" spans="1:6">
      <c r="A36" s="2"/>
      <c r="B36" s="2"/>
      <c r="C36" s="2">
        <v>4.5499999999999999E-2</v>
      </c>
      <c r="D36" s="2"/>
      <c r="E36" s="2">
        <v>90.003</v>
      </c>
      <c r="F36" s="2"/>
    </row>
    <row r="37" spans="1:6">
      <c r="A37" s="2"/>
      <c r="B37" s="2"/>
      <c r="C37" s="2">
        <v>-1.6486000000000001</v>
      </c>
      <c r="D37" s="2"/>
      <c r="E37" s="2">
        <v>2.8E-3</v>
      </c>
      <c r="F37" s="2"/>
    </row>
    <row r="38" spans="1:6">
      <c r="A38" s="2">
        <v>25</v>
      </c>
      <c r="B38" s="2" t="s">
        <v>291</v>
      </c>
      <c r="C38" s="2">
        <v>4.8899999999999999E-2</v>
      </c>
      <c r="D38" s="2"/>
      <c r="E38" s="2">
        <v>268.47669999999999</v>
      </c>
      <c r="F38" s="2">
        <v>6.9999999999999999E-4</v>
      </c>
    </row>
    <row r="39" spans="1:6">
      <c r="A39" s="2"/>
      <c r="B39" s="2"/>
      <c r="C39" s="2">
        <v>-7.6E-3</v>
      </c>
      <c r="D39" s="2"/>
      <c r="E39" s="2">
        <v>90.005899999999997</v>
      </c>
      <c r="F39" s="2"/>
    </row>
    <row r="40" spans="1:6">
      <c r="A40" s="2"/>
      <c r="B40" s="2"/>
      <c r="C40" s="2">
        <v>0.82550000000000001</v>
      </c>
      <c r="D40" s="2"/>
      <c r="E40" s="2">
        <v>359.99979999999999</v>
      </c>
      <c r="F40" s="2"/>
    </row>
    <row r="41" spans="1:6">
      <c r="A41" s="2">
        <v>26</v>
      </c>
      <c r="B41" s="2" t="s">
        <v>292</v>
      </c>
      <c r="C41" s="2">
        <v>-1E-4</v>
      </c>
      <c r="D41" s="2">
        <v>8.2486999999999995</v>
      </c>
      <c r="E41" s="2"/>
      <c r="F41" s="2">
        <v>2.9999999999999997E-4</v>
      </c>
    </row>
    <row r="42" spans="1:6">
      <c r="A42" s="2"/>
      <c r="B42" s="2"/>
      <c r="C42" s="2">
        <v>-2.0000000000000001E-4</v>
      </c>
      <c r="D42" s="2">
        <v>4.1243999999999996</v>
      </c>
      <c r="E42" s="2"/>
      <c r="F42" s="2"/>
    </row>
    <row r="43" spans="1:6">
      <c r="A43" s="2"/>
      <c r="B43" s="2"/>
      <c r="C43" s="2">
        <v>0</v>
      </c>
      <c r="D43" s="2"/>
      <c r="E43" s="2"/>
      <c r="F43" s="2"/>
    </row>
    <row r="44" spans="1:6">
      <c r="A44" s="2">
        <v>40</v>
      </c>
      <c r="B44" s="2" t="s">
        <v>158</v>
      </c>
      <c r="C44" s="2">
        <v>0</v>
      </c>
      <c r="D44" s="2"/>
      <c r="E44" s="2"/>
      <c r="F44" s="2">
        <v>0</v>
      </c>
    </row>
    <row r="45" spans="1:6">
      <c r="A45" s="2"/>
      <c r="B45" s="2"/>
      <c r="C45" s="2">
        <v>0</v>
      </c>
      <c r="D45" s="2"/>
      <c r="E45" s="2"/>
      <c r="F45" s="2"/>
    </row>
    <row r="46" spans="1:6">
      <c r="A46" s="2"/>
      <c r="B46" s="2"/>
      <c r="C46" s="2">
        <v>-0.15229999999999999</v>
      </c>
      <c r="D46" s="2"/>
      <c r="E46" s="2"/>
      <c r="F46" s="2"/>
    </row>
    <row r="47" spans="1:6">
      <c r="A47" s="2">
        <v>41</v>
      </c>
      <c r="B47" s="2" t="s">
        <v>353</v>
      </c>
      <c r="C47" s="2">
        <v>0</v>
      </c>
      <c r="D47" s="2">
        <v>5.8274999999999997</v>
      </c>
      <c r="E47" s="2"/>
      <c r="F47" s="2">
        <v>2.0000000000000001E-4</v>
      </c>
    </row>
    <row r="48" spans="1:6">
      <c r="A48" s="2"/>
      <c r="B48" s="2"/>
      <c r="C48" s="2">
        <v>1E-4</v>
      </c>
      <c r="D48" s="2">
        <v>2.9138000000000002</v>
      </c>
      <c r="E48" s="2"/>
      <c r="F48" s="2"/>
    </row>
    <row r="49" spans="1:6">
      <c r="A49" s="2"/>
      <c r="B49" s="2"/>
      <c r="C49" s="2">
        <v>0</v>
      </c>
      <c r="D49" s="2"/>
      <c r="E49" s="2"/>
      <c r="F49" s="2"/>
    </row>
    <row r="50" spans="1:6">
      <c r="A50" s="2">
        <v>49</v>
      </c>
      <c r="B50" s="2" t="s">
        <v>106</v>
      </c>
      <c r="C50" s="2">
        <v>-5.0000000000000001E-4</v>
      </c>
      <c r="D50" s="2">
        <v>10.164099999999999</v>
      </c>
      <c r="E50" s="2"/>
      <c r="F50" s="2">
        <v>2.0000000000000001E-4</v>
      </c>
    </row>
    <row r="51" spans="1:6">
      <c r="A51" s="2"/>
      <c r="B51" s="2"/>
      <c r="C51" s="2">
        <v>5.9999999999999995E-4</v>
      </c>
      <c r="D51" s="2">
        <v>5.0819999999999999</v>
      </c>
      <c r="E51" s="2"/>
      <c r="F51" s="2"/>
    </row>
    <row r="52" spans="1:6">
      <c r="A52" s="2"/>
      <c r="B52" s="2"/>
      <c r="C52" s="2">
        <v>4.9294000000000002</v>
      </c>
      <c r="D52" s="2"/>
      <c r="E52" s="2"/>
      <c r="F52" s="2"/>
    </row>
    <row r="53" spans="1:6">
      <c r="A53" s="2">
        <v>50</v>
      </c>
      <c r="B53" s="2" t="s">
        <v>159</v>
      </c>
      <c r="C53" s="2">
        <v>-2.0000000000000001E-4</v>
      </c>
      <c r="D53" s="2">
        <v>5.8274999999999997</v>
      </c>
      <c r="E53" s="2"/>
      <c r="F53" s="2">
        <v>1E-4</v>
      </c>
    </row>
    <row r="54" spans="1:6">
      <c r="A54" s="2"/>
      <c r="B54" s="2"/>
      <c r="C54" s="2">
        <v>4.0000000000000002E-4</v>
      </c>
      <c r="D54" s="2">
        <v>2.9138000000000002</v>
      </c>
      <c r="E54" s="2"/>
      <c r="F54" s="2"/>
    </row>
    <row r="55" spans="1:6">
      <c r="A55" s="2"/>
      <c r="B55" s="2"/>
      <c r="C55" s="2">
        <v>0</v>
      </c>
      <c r="D55" s="2"/>
      <c r="E55" s="2"/>
      <c r="F55" s="2"/>
    </row>
    <row r="56" spans="1:6">
      <c r="A56" s="2">
        <v>51</v>
      </c>
      <c r="B56" s="2" t="s">
        <v>107</v>
      </c>
      <c r="C56" s="2">
        <v>0</v>
      </c>
      <c r="D56" s="2"/>
      <c r="E56" s="2"/>
      <c r="F56" s="2">
        <v>0</v>
      </c>
    </row>
    <row r="57" spans="1:6">
      <c r="A57" s="2"/>
      <c r="B57" s="2"/>
      <c r="C57" s="2">
        <v>0</v>
      </c>
      <c r="D57" s="2"/>
      <c r="E57" s="2"/>
      <c r="F57" s="2"/>
    </row>
    <row r="58" spans="1:6">
      <c r="A58" s="2"/>
      <c r="B58" s="2"/>
      <c r="C58" s="2">
        <v>-0.1522</v>
      </c>
      <c r="D58" s="2"/>
      <c r="E58" s="2"/>
      <c r="F58" s="2"/>
    </row>
    <row r="59" spans="1:6">
      <c r="A59" s="2">
        <v>52</v>
      </c>
      <c r="B59" s="2" t="s">
        <v>41</v>
      </c>
      <c r="C59" s="2">
        <v>3.0999999999999999E-3</v>
      </c>
      <c r="D59" s="2"/>
      <c r="E59" s="2">
        <v>132.49889999999999</v>
      </c>
      <c r="F59" s="2">
        <v>5.9999999999999995E-4</v>
      </c>
    </row>
    <row r="60" spans="1:6">
      <c r="A60" s="2"/>
      <c r="B60" s="2"/>
      <c r="C60" s="2">
        <v>-8.72E-2</v>
      </c>
      <c r="D60" s="2"/>
      <c r="E60" s="2">
        <v>89.998199999999997</v>
      </c>
      <c r="F60" s="2"/>
    </row>
    <row r="61" spans="1:6">
      <c r="A61" s="2"/>
      <c r="B61" s="2"/>
      <c r="C61" s="2">
        <v>0</v>
      </c>
      <c r="D61" s="2"/>
      <c r="E61" s="2">
        <v>359.9984</v>
      </c>
      <c r="F61" s="2"/>
    </row>
    <row r="62" spans="1:6">
      <c r="A62" s="2">
        <v>53</v>
      </c>
      <c r="B62" s="2" t="s">
        <v>42</v>
      </c>
      <c r="C62" s="2">
        <v>0</v>
      </c>
      <c r="D62" s="2">
        <v>8.2492999999999999</v>
      </c>
      <c r="E62" s="2"/>
      <c r="F62" s="2">
        <v>2.0000000000000001E-4</v>
      </c>
    </row>
    <row r="63" spans="1:6">
      <c r="A63" s="2"/>
      <c r="B63" s="2"/>
      <c r="C63" s="2">
        <v>0</v>
      </c>
      <c r="D63" s="2">
        <v>4.1246</v>
      </c>
      <c r="E63" s="2"/>
      <c r="F63" s="2"/>
    </row>
    <row r="64" spans="1:6">
      <c r="A64" s="2"/>
      <c r="B64" s="2"/>
      <c r="C64" s="2">
        <v>0</v>
      </c>
      <c r="D64" s="2"/>
      <c r="E64" s="2"/>
      <c r="F64" s="2"/>
    </row>
    <row r="65" spans="1:6">
      <c r="A65" s="2">
        <v>54</v>
      </c>
      <c r="B65" s="2" t="s">
        <v>43</v>
      </c>
      <c r="C65" s="2">
        <v>-1E-4</v>
      </c>
      <c r="D65" s="2">
        <v>8.2489000000000008</v>
      </c>
      <c r="E65" s="2"/>
      <c r="F65" s="2">
        <v>2.9999999999999997E-4</v>
      </c>
    </row>
    <row r="66" spans="1:6">
      <c r="A66" s="2"/>
      <c r="B66" s="2"/>
      <c r="C66" s="2">
        <v>-1E-4</v>
      </c>
      <c r="D66" s="2">
        <v>4.1243999999999996</v>
      </c>
      <c r="E66" s="2"/>
      <c r="F66" s="2"/>
    </row>
    <row r="67" spans="1:6">
      <c r="A67" s="2"/>
      <c r="B67" s="2"/>
      <c r="C67" s="2">
        <v>0</v>
      </c>
      <c r="D67" s="2"/>
      <c r="E67" s="2"/>
      <c r="F67" s="2"/>
    </row>
    <row r="68" spans="1:6">
      <c r="A68" s="2">
        <v>55</v>
      </c>
      <c r="B68" s="2" t="s">
        <v>44</v>
      </c>
      <c r="C68" s="2">
        <v>-6.9400000000000003E-2</v>
      </c>
      <c r="D68" s="2"/>
      <c r="E68" s="2">
        <v>278.77609999999999</v>
      </c>
      <c r="F68" s="2">
        <v>6.9999999999999999E-4</v>
      </c>
    </row>
    <row r="69" spans="1:6">
      <c r="A69" s="2"/>
      <c r="B69" s="2"/>
      <c r="C69" s="2">
        <v>-1E-3</v>
      </c>
      <c r="D69" s="2"/>
      <c r="E69" s="2">
        <v>90.006799999999998</v>
      </c>
      <c r="F69" s="2"/>
    </row>
    <row r="70" spans="1:6">
      <c r="A70" s="2"/>
      <c r="B70" s="2"/>
      <c r="C70" s="2">
        <v>0.8256</v>
      </c>
      <c r="D70" s="2"/>
      <c r="E70" s="2">
        <v>1E-3</v>
      </c>
      <c r="F70" s="2"/>
    </row>
    <row r="71" spans="1:6">
      <c r="A71" s="2">
        <v>58</v>
      </c>
      <c r="B71" s="2" t="s">
        <v>167</v>
      </c>
      <c r="C71" s="2">
        <v>2.9999999999999997E-4</v>
      </c>
      <c r="D71" s="2">
        <v>5.8266999999999998</v>
      </c>
      <c r="E71" s="2"/>
      <c r="F71" s="2">
        <v>4.0000000000000002E-4</v>
      </c>
    </row>
    <row r="72" spans="1:6">
      <c r="A72" s="2"/>
      <c r="B72" s="2"/>
      <c r="C72" s="2">
        <v>0</v>
      </c>
      <c r="D72" s="2">
        <v>2.9134000000000002</v>
      </c>
      <c r="E72" s="2"/>
      <c r="F72" s="2"/>
    </row>
    <row r="73" spans="1:6">
      <c r="A73" s="2"/>
      <c r="B73" s="2"/>
      <c r="C73" s="2">
        <v>0</v>
      </c>
      <c r="D73" s="2"/>
      <c r="E73" s="2"/>
      <c r="F73" s="2"/>
    </row>
    <row r="74" spans="1:6">
      <c r="A74" s="2">
        <v>60</v>
      </c>
      <c r="B74" s="2" t="s">
        <v>169</v>
      </c>
      <c r="C74" s="2">
        <v>0</v>
      </c>
      <c r="D74" s="2"/>
      <c r="E74" s="2"/>
      <c r="F74" s="2">
        <v>0</v>
      </c>
    </row>
    <row r="75" spans="1:6">
      <c r="A75" s="2"/>
      <c r="B75" s="2"/>
      <c r="C75" s="2">
        <v>0</v>
      </c>
      <c r="D75" s="2"/>
      <c r="E75" s="2"/>
      <c r="F75" s="2"/>
    </row>
    <row r="76" spans="1:6">
      <c r="A76" s="2"/>
      <c r="B76" s="2"/>
      <c r="C76" s="2">
        <v>-0.1522</v>
      </c>
      <c r="D76" s="2"/>
      <c r="E76" s="2"/>
      <c r="F76" s="2"/>
    </row>
    <row r="77" spans="1:6">
      <c r="A77" s="2">
        <v>61</v>
      </c>
      <c r="B77" s="2" t="s">
        <v>168</v>
      </c>
      <c r="C77" s="2">
        <v>2.9999999999999997E-4</v>
      </c>
      <c r="D77" s="2">
        <v>5.8269000000000002</v>
      </c>
      <c r="E77" s="2"/>
      <c r="F77" s="2">
        <v>2.9999999999999997E-4</v>
      </c>
    </row>
    <row r="78" spans="1:6">
      <c r="A78" s="2"/>
      <c r="B78" s="2"/>
      <c r="C78" s="2">
        <v>0</v>
      </c>
      <c r="D78" s="2">
        <v>2.9134000000000002</v>
      </c>
      <c r="E78" s="2"/>
      <c r="F78" s="2"/>
    </row>
    <row r="79" spans="1:6">
      <c r="A79" s="2"/>
      <c r="B79" s="2"/>
      <c r="C79" s="2">
        <v>0</v>
      </c>
      <c r="D79" s="2"/>
      <c r="E79" s="2"/>
      <c r="F79" s="2"/>
    </row>
    <row r="80" spans="1:6">
      <c r="A80" s="2">
        <v>62</v>
      </c>
      <c r="B80" s="2" t="s">
        <v>170</v>
      </c>
      <c r="C80" s="2">
        <v>5.4999999999999997E-3</v>
      </c>
      <c r="D80" s="2">
        <v>10.154400000000001</v>
      </c>
      <c r="E80" s="2"/>
      <c r="F80" s="2">
        <v>1E-4</v>
      </c>
    </row>
    <row r="81" spans="1:6">
      <c r="A81" s="2"/>
      <c r="B81" s="2"/>
      <c r="C81" s="2">
        <v>-3.0999999999999999E-3</v>
      </c>
      <c r="D81" s="2">
        <v>5.0772000000000004</v>
      </c>
      <c r="E81" s="2"/>
      <c r="F81" s="2"/>
    </row>
    <row r="82" spans="1:6">
      <c r="A82" s="2"/>
      <c r="B82" s="2"/>
      <c r="C82" s="2">
        <v>4.9249999999999998</v>
      </c>
      <c r="D82" s="2"/>
      <c r="E82" s="2"/>
      <c r="F82" s="2"/>
    </row>
    <row r="83" spans="1:6">
      <c r="A83" s="2">
        <v>64</v>
      </c>
      <c r="B83" s="2" t="s">
        <v>171</v>
      </c>
      <c r="C83" s="2">
        <v>-2.5999999999999999E-3</v>
      </c>
      <c r="D83" s="2">
        <v>10.1546</v>
      </c>
      <c r="E83" s="2"/>
      <c r="F83" s="2">
        <v>2.0000000000000001E-4</v>
      </c>
    </row>
    <row r="84" spans="1:6">
      <c r="A84" s="2"/>
      <c r="B84" s="2"/>
      <c r="C84" s="2">
        <v>-4.0000000000000001E-3</v>
      </c>
      <c r="D84" s="2">
        <v>5.0773000000000001</v>
      </c>
      <c r="E84" s="2"/>
      <c r="F84" s="2"/>
    </row>
    <row r="85" spans="1:6">
      <c r="A85" s="2"/>
      <c r="B85" s="2"/>
      <c r="C85" s="2">
        <v>4.9252000000000002</v>
      </c>
      <c r="D85" s="2"/>
      <c r="E85" s="2"/>
      <c r="F85" s="2"/>
    </row>
    <row r="86" spans="1:6">
      <c r="A86" s="2">
        <v>65</v>
      </c>
      <c r="B86" s="2" t="s">
        <v>172</v>
      </c>
      <c r="C86" s="2">
        <v>-8.9999999999999998E-4</v>
      </c>
      <c r="D86" s="2">
        <v>10.1541</v>
      </c>
      <c r="E86" s="2"/>
      <c r="F86" s="2">
        <v>1E-4</v>
      </c>
    </row>
    <row r="87" spans="1:6">
      <c r="A87" s="2"/>
      <c r="B87" s="2"/>
      <c r="C87" s="2">
        <v>-3.8E-3</v>
      </c>
      <c r="D87" s="2">
        <v>5.077</v>
      </c>
      <c r="E87" s="2"/>
      <c r="F87" s="2"/>
    </row>
    <row r="88" spans="1:6">
      <c r="A88" s="2"/>
      <c r="B88" s="2"/>
      <c r="C88" s="2">
        <v>4.9249000000000001</v>
      </c>
      <c r="D88" s="2"/>
      <c r="E88" s="2"/>
      <c r="F88" s="2"/>
    </row>
    <row r="89" spans="1:6">
      <c r="A89" s="2">
        <v>66</v>
      </c>
      <c r="B89" s="2" t="s">
        <v>174</v>
      </c>
      <c r="C89" s="2">
        <v>-6.9999999999999999E-4</v>
      </c>
      <c r="D89" s="2">
        <v>10.1538</v>
      </c>
      <c r="E89" s="2"/>
      <c r="F89" s="2">
        <v>1E-4</v>
      </c>
    </row>
    <row r="90" spans="1:6">
      <c r="A90" s="2"/>
      <c r="B90" s="2"/>
      <c r="C90" s="2">
        <v>-1.8E-3</v>
      </c>
      <c r="D90" s="2">
        <v>5.0769000000000002</v>
      </c>
      <c r="E90" s="2"/>
      <c r="F90" s="2"/>
    </row>
    <row r="91" spans="1:6">
      <c r="A91" s="2"/>
      <c r="B91" s="2"/>
      <c r="C91" s="2">
        <v>4.9249000000000001</v>
      </c>
      <c r="D91" s="2"/>
      <c r="E91" s="2"/>
      <c r="F91" s="2"/>
    </row>
    <row r="92" spans="1:6">
      <c r="A92" s="2">
        <v>67</v>
      </c>
      <c r="B92" s="2" t="s">
        <v>176</v>
      </c>
      <c r="C92" s="2">
        <v>-5.0000000000000001E-4</v>
      </c>
      <c r="D92" s="2">
        <v>10.154</v>
      </c>
      <c r="E92" s="2"/>
      <c r="F92" s="2">
        <v>1E-4</v>
      </c>
    </row>
    <row r="93" spans="1:6">
      <c r="A93" s="2"/>
      <c r="B93" s="2"/>
      <c r="C93" s="2">
        <v>-8.9999999999999998E-4</v>
      </c>
      <c r="D93" s="2">
        <v>5.077</v>
      </c>
      <c r="E93" s="2"/>
      <c r="F93" s="2"/>
    </row>
    <row r="94" spans="1:6">
      <c r="A94" s="2"/>
      <c r="B94" s="2"/>
      <c r="C94" s="2">
        <v>4.9249000000000001</v>
      </c>
      <c r="D94" s="2"/>
      <c r="E94" s="2"/>
      <c r="F94" s="2"/>
    </row>
    <row r="95" spans="1:6">
      <c r="A95" s="2">
        <v>68</v>
      </c>
      <c r="B95" s="2" t="s">
        <v>45</v>
      </c>
      <c r="C95" s="2">
        <v>-2.0000000000000001E-4</v>
      </c>
      <c r="D95" s="2">
        <v>10.1541</v>
      </c>
      <c r="E95" s="2"/>
      <c r="F95" s="2">
        <v>1E-4</v>
      </c>
    </row>
    <row r="96" spans="1:6">
      <c r="A96" s="2"/>
      <c r="B96" s="2"/>
      <c r="C96" s="2">
        <v>-4.0000000000000002E-4</v>
      </c>
      <c r="D96" s="2">
        <v>5.077</v>
      </c>
      <c r="E96" s="2"/>
      <c r="F96" s="2"/>
    </row>
    <row r="97" spans="1:6">
      <c r="A97" s="2"/>
      <c r="B97" s="2"/>
      <c r="C97" s="2">
        <v>4.9249999999999998</v>
      </c>
      <c r="D97" s="2"/>
      <c r="E97" s="2"/>
      <c r="F97" s="2"/>
    </row>
    <row r="98" spans="1:6">
      <c r="A98" s="2">
        <v>69</v>
      </c>
      <c r="B98" s="2" t="s">
        <v>173</v>
      </c>
      <c r="C98" s="2">
        <v>5.9999999999999995E-4</v>
      </c>
      <c r="D98" s="2">
        <v>5.827</v>
      </c>
      <c r="E98" s="2"/>
      <c r="F98" s="2">
        <v>2.9999999999999997E-4</v>
      </c>
    </row>
    <row r="99" spans="1:6">
      <c r="A99" s="2"/>
      <c r="B99" s="2"/>
      <c r="C99" s="2">
        <v>-2.0000000000000001E-4</v>
      </c>
      <c r="D99" s="2">
        <v>2.9135</v>
      </c>
      <c r="E99" s="2"/>
      <c r="F99" s="2"/>
    </row>
    <row r="100" spans="1:6">
      <c r="A100" s="2"/>
      <c r="B100" s="2"/>
      <c r="C100" s="2">
        <v>0</v>
      </c>
      <c r="D100" s="2"/>
      <c r="E100" s="2"/>
      <c r="F100" s="2"/>
    </row>
    <row r="101" spans="1:6">
      <c r="A101" s="2">
        <v>70</v>
      </c>
      <c r="B101" s="2" t="s">
        <v>175</v>
      </c>
      <c r="C101" s="2">
        <v>6.9999999999999999E-4</v>
      </c>
      <c r="D101" s="2">
        <v>5.8268000000000004</v>
      </c>
      <c r="E101" s="2"/>
      <c r="F101" s="2">
        <v>5.9999999999999995E-4</v>
      </c>
    </row>
    <row r="102" spans="1:6">
      <c r="A102" s="2"/>
      <c r="B102" s="2"/>
      <c r="C102" s="2">
        <v>-2.9999999999999997E-4</v>
      </c>
      <c r="D102" s="2">
        <v>2.9134000000000002</v>
      </c>
      <c r="E102" s="2"/>
      <c r="F102" s="2"/>
    </row>
    <row r="103" spans="1:6">
      <c r="A103" s="2"/>
      <c r="B103" s="2"/>
      <c r="C103" s="2">
        <v>0</v>
      </c>
      <c r="D103" s="2"/>
      <c r="E103" s="2"/>
      <c r="F103" s="2"/>
    </row>
    <row r="104" spans="1:6">
      <c r="A104" s="2">
        <v>71</v>
      </c>
      <c r="B104" s="2" t="s">
        <v>177</v>
      </c>
      <c r="C104" s="2">
        <v>5.0000000000000001E-4</v>
      </c>
      <c r="D104" s="2">
        <v>5.8266999999999998</v>
      </c>
      <c r="E104" s="2"/>
      <c r="F104" s="2">
        <v>5.0000000000000001E-4</v>
      </c>
    </row>
    <row r="105" spans="1:6">
      <c r="A105" s="2"/>
      <c r="B105" s="2"/>
      <c r="C105" s="2">
        <v>-2.0000000000000001E-4</v>
      </c>
      <c r="D105" s="2">
        <v>2.9134000000000002</v>
      </c>
      <c r="E105" s="2"/>
      <c r="F105" s="2"/>
    </row>
    <row r="106" spans="1:6">
      <c r="A106" s="2"/>
      <c r="B106" s="2"/>
      <c r="C106" s="2">
        <v>0</v>
      </c>
      <c r="D106" s="2"/>
      <c r="E106" s="2"/>
      <c r="F106" s="2"/>
    </row>
    <row r="107" spans="1:6">
      <c r="A107" s="2">
        <v>72</v>
      </c>
      <c r="B107" s="2" t="s">
        <v>46</v>
      </c>
      <c r="C107" s="2">
        <v>1E-4</v>
      </c>
      <c r="D107" s="2">
        <v>5.8269000000000002</v>
      </c>
      <c r="E107" s="2"/>
      <c r="F107" s="2">
        <v>2.0000000000000001E-4</v>
      </c>
    </row>
    <row r="108" spans="1:6">
      <c r="A108" s="2"/>
      <c r="B108" s="2"/>
      <c r="C108" s="2">
        <v>-2.0000000000000001E-4</v>
      </c>
      <c r="D108" s="2">
        <v>2.9135</v>
      </c>
      <c r="E108" s="2"/>
      <c r="F108" s="2"/>
    </row>
    <row r="109" spans="1:6">
      <c r="A109" s="2"/>
      <c r="B109" s="2"/>
      <c r="C109" s="2">
        <v>0</v>
      </c>
      <c r="D109" s="2"/>
      <c r="E109" s="2"/>
      <c r="F109" s="2"/>
    </row>
    <row r="110" spans="1:6">
      <c r="A110" s="2">
        <v>73</v>
      </c>
      <c r="B110" s="2" t="s">
        <v>47</v>
      </c>
      <c r="C110" s="2">
        <v>5.9999999999999995E-4</v>
      </c>
      <c r="D110" s="2">
        <v>10.1534</v>
      </c>
      <c r="E110" s="2"/>
      <c r="F110" s="2">
        <v>1E-4</v>
      </c>
    </row>
    <row r="111" spans="1:6">
      <c r="A111" s="2"/>
      <c r="B111" s="2"/>
      <c r="C111" s="2">
        <v>-1.8E-3</v>
      </c>
      <c r="D111" s="2">
        <v>5.0766999999999998</v>
      </c>
      <c r="E111" s="2"/>
      <c r="F111" s="2"/>
    </row>
    <row r="112" spans="1:6">
      <c r="A112" s="2"/>
      <c r="B112" s="2"/>
      <c r="C112" s="2">
        <v>4.9245999999999999</v>
      </c>
      <c r="D112" s="2"/>
      <c r="E112" s="2"/>
      <c r="F112" s="2"/>
    </row>
    <row r="113" spans="1:6">
      <c r="A113" s="2">
        <v>74</v>
      </c>
      <c r="B113" s="2" t="s">
        <v>305</v>
      </c>
      <c r="C113" s="2">
        <v>6.9999999999999999E-4</v>
      </c>
      <c r="D113" s="2">
        <v>10.1547</v>
      </c>
      <c r="E113" s="2"/>
      <c r="F113" s="2">
        <v>1E-4</v>
      </c>
    </row>
    <row r="114" spans="1:6">
      <c r="A114" s="2"/>
      <c r="B114" s="2"/>
      <c r="C114" s="2">
        <v>-6.9999999999999999E-4</v>
      </c>
      <c r="D114" s="2">
        <v>5.0773000000000001</v>
      </c>
      <c r="E114" s="2"/>
      <c r="F114" s="2"/>
    </row>
    <row r="115" spans="1:6">
      <c r="A115" s="2"/>
      <c r="B115" s="2"/>
      <c r="C115" s="2">
        <v>4.9253</v>
      </c>
      <c r="D115" s="2"/>
      <c r="E115" s="2"/>
      <c r="F115" s="2"/>
    </row>
    <row r="116" spans="1:6">
      <c r="A116" s="2">
        <v>75</v>
      </c>
      <c r="B116" s="2" t="s">
        <v>306</v>
      </c>
      <c r="C116" s="2">
        <v>1.1999999999999999E-3</v>
      </c>
      <c r="D116" s="2">
        <v>10.1547</v>
      </c>
      <c r="E116" s="2"/>
      <c r="F116" s="2">
        <v>1E-4</v>
      </c>
    </row>
    <row r="117" spans="1:6">
      <c r="A117" s="2"/>
      <c r="B117" s="2"/>
      <c r="C117" s="2">
        <v>-8.9999999999999998E-4</v>
      </c>
      <c r="D117" s="2">
        <v>5.0773000000000001</v>
      </c>
      <c r="E117" s="2"/>
      <c r="F117" s="2"/>
    </row>
    <row r="118" spans="1:6">
      <c r="A118" s="2"/>
      <c r="B118" s="2"/>
      <c r="C118" s="2">
        <v>4.9253</v>
      </c>
      <c r="D118" s="2"/>
      <c r="E118" s="2"/>
      <c r="F118" s="2"/>
    </row>
    <row r="119" spans="1:6">
      <c r="A119" s="2">
        <v>76</v>
      </c>
      <c r="B119" s="2" t="s">
        <v>307</v>
      </c>
      <c r="C119" s="2">
        <v>1.2999999999999999E-3</v>
      </c>
      <c r="D119" s="2">
        <v>10.154999999999999</v>
      </c>
      <c r="E119" s="2"/>
      <c r="F119" s="2">
        <v>1E-4</v>
      </c>
    </row>
    <row r="120" spans="1:6">
      <c r="A120" s="2"/>
      <c r="B120" s="2"/>
      <c r="C120" s="2">
        <v>-5.0000000000000001E-4</v>
      </c>
      <c r="D120" s="2">
        <v>5.0774999999999997</v>
      </c>
      <c r="E120" s="2"/>
      <c r="F120" s="2"/>
    </row>
    <row r="121" spans="1:6">
      <c r="A121" s="2"/>
      <c r="B121" s="2"/>
      <c r="C121" s="2">
        <v>4.9255000000000004</v>
      </c>
      <c r="D121" s="2"/>
      <c r="E121" s="2"/>
      <c r="F121" s="2"/>
    </row>
    <row r="122" spans="1:6">
      <c r="A122" s="2">
        <v>77</v>
      </c>
      <c r="B122" s="2" t="s">
        <v>308</v>
      </c>
      <c r="C122" s="2">
        <v>0</v>
      </c>
      <c r="D122" s="2">
        <v>5.827</v>
      </c>
      <c r="E122" s="2"/>
      <c r="F122" s="2">
        <v>2.0000000000000001E-4</v>
      </c>
    </row>
    <row r="123" spans="1:6">
      <c r="A123" s="2"/>
      <c r="B123" s="2"/>
      <c r="C123" s="2">
        <v>-2.0000000000000001E-4</v>
      </c>
      <c r="D123" s="2">
        <v>2.9135</v>
      </c>
      <c r="E123" s="2"/>
      <c r="F123" s="2"/>
    </row>
    <row r="124" spans="1:6">
      <c r="A124" s="2"/>
      <c r="B124" s="2"/>
      <c r="C124" s="2">
        <v>0</v>
      </c>
      <c r="D124" s="2"/>
      <c r="E124" s="2"/>
      <c r="F124" s="2"/>
    </row>
    <row r="125" spans="1:6">
      <c r="A125" s="2">
        <v>78</v>
      </c>
      <c r="B125" s="2" t="s">
        <v>309</v>
      </c>
      <c r="C125" s="2">
        <v>5.9999999999999995E-4</v>
      </c>
      <c r="D125" s="2">
        <v>10.154500000000001</v>
      </c>
      <c r="E125" s="2"/>
      <c r="F125" s="2">
        <v>1E-4</v>
      </c>
    </row>
    <row r="126" spans="1:6">
      <c r="A126" s="2"/>
      <c r="B126" s="2"/>
      <c r="C126" s="2">
        <v>-5.9999999999999995E-4</v>
      </c>
      <c r="D126" s="2">
        <v>5.0772000000000004</v>
      </c>
      <c r="E126" s="2"/>
      <c r="F126" s="2"/>
    </row>
    <row r="127" spans="1:6">
      <c r="A127" s="2"/>
      <c r="B127" s="2"/>
      <c r="C127" s="2">
        <v>4.9252000000000002</v>
      </c>
      <c r="D127" s="2"/>
      <c r="E127" s="2"/>
      <c r="F127" s="2"/>
    </row>
    <row r="128" spans="1:6">
      <c r="A128" s="2">
        <v>79</v>
      </c>
      <c r="B128" s="2" t="s">
        <v>121</v>
      </c>
      <c r="C128" s="2">
        <v>1E-4</v>
      </c>
      <c r="D128" s="2">
        <v>10.154400000000001</v>
      </c>
      <c r="E128" s="2"/>
      <c r="F128" s="2">
        <v>1E-4</v>
      </c>
    </row>
    <row r="129" spans="1:6">
      <c r="A129" s="2"/>
      <c r="B129" s="2"/>
      <c r="C129" s="2">
        <v>-5.9999999999999995E-4</v>
      </c>
      <c r="D129" s="2">
        <v>5.0772000000000004</v>
      </c>
      <c r="E129" s="2"/>
      <c r="F129" s="2"/>
    </row>
    <row r="130" spans="1:6">
      <c r="A130" s="2"/>
      <c r="B130" s="2"/>
      <c r="C130" s="2">
        <v>4.9252000000000002</v>
      </c>
      <c r="D130" s="2"/>
      <c r="E130" s="2"/>
      <c r="F130" s="2"/>
    </row>
    <row r="131" spans="1:6">
      <c r="A131" s="2">
        <v>80</v>
      </c>
      <c r="B131" s="2" t="s">
        <v>122</v>
      </c>
      <c r="C131" s="2">
        <v>2.0000000000000001E-4</v>
      </c>
      <c r="D131" s="2">
        <v>10.154299999999999</v>
      </c>
      <c r="E131" s="2"/>
      <c r="F131" s="2">
        <v>1E-4</v>
      </c>
    </row>
    <row r="132" spans="1:6">
      <c r="A132" s="2"/>
      <c r="B132" s="2"/>
      <c r="C132" s="2">
        <v>-4.0000000000000002E-4</v>
      </c>
      <c r="D132" s="2">
        <v>5.0772000000000004</v>
      </c>
      <c r="E132" s="2"/>
      <c r="F132" s="2"/>
    </row>
    <row r="133" spans="1:6">
      <c r="A133" s="2"/>
      <c r="B133" s="2"/>
      <c r="C133" s="2">
        <v>4.9252000000000002</v>
      </c>
      <c r="D133" s="2"/>
      <c r="E133" s="2"/>
      <c r="F133" s="2"/>
    </row>
    <row r="134" spans="1:6">
      <c r="A134" s="2">
        <v>81</v>
      </c>
      <c r="B134" s="2" t="s">
        <v>123</v>
      </c>
      <c r="C134" s="2">
        <v>0</v>
      </c>
      <c r="D134" s="2">
        <v>5.8269000000000002</v>
      </c>
      <c r="E134" s="2"/>
      <c r="F134" s="2">
        <v>2.0000000000000001E-4</v>
      </c>
    </row>
    <row r="135" spans="1:6">
      <c r="A135" s="2"/>
      <c r="B135" s="2"/>
      <c r="C135" s="2">
        <v>-2.0000000000000001E-4</v>
      </c>
      <c r="D135" s="2">
        <v>2.9135</v>
      </c>
      <c r="E135" s="2"/>
      <c r="F135" s="2"/>
    </row>
    <row r="136" spans="1:6">
      <c r="A136" s="2"/>
      <c r="B136" s="2"/>
      <c r="C136" s="2">
        <v>0</v>
      </c>
      <c r="D136" s="2"/>
      <c r="E136" s="2"/>
      <c r="F136" s="2"/>
    </row>
    <row r="137" spans="1:6">
      <c r="A137" s="2">
        <v>82</v>
      </c>
      <c r="B137" s="2" t="s">
        <v>178</v>
      </c>
      <c r="C137" s="2">
        <v>0</v>
      </c>
      <c r="D137" s="2"/>
      <c r="E137" s="2"/>
      <c r="F137" s="2">
        <v>0</v>
      </c>
    </row>
    <row r="138" spans="1:6">
      <c r="A138" s="2"/>
      <c r="B138" s="2"/>
      <c r="C138" s="2">
        <v>0</v>
      </c>
      <c r="D138" s="2"/>
      <c r="E138" s="2"/>
      <c r="F138" s="2"/>
    </row>
    <row r="139" spans="1:6">
      <c r="A139" s="2"/>
      <c r="B139" s="2"/>
      <c r="C139" s="2">
        <v>-0.152</v>
      </c>
      <c r="D139" s="2"/>
      <c r="E139" s="2"/>
      <c r="F139" s="2"/>
    </row>
    <row r="140" spans="1:6">
      <c r="A140" s="2">
        <v>83</v>
      </c>
      <c r="B140" s="2" t="s">
        <v>376</v>
      </c>
      <c r="C140" s="2">
        <v>0</v>
      </c>
      <c r="D140" s="2"/>
      <c r="E140" s="2"/>
      <c r="F140" s="2">
        <v>0</v>
      </c>
    </row>
    <row r="141" spans="1:6">
      <c r="A141" s="2"/>
      <c r="B141" s="2"/>
      <c r="C141" s="2">
        <v>0</v>
      </c>
      <c r="D141" s="2"/>
      <c r="E141" s="2"/>
      <c r="F141" s="2"/>
    </row>
    <row r="142" spans="1:6">
      <c r="A142" s="2"/>
      <c r="B142" s="2"/>
      <c r="C142" s="2">
        <v>-0.152</v>
      </c>
      <c r="D142" s="2"/>
      <c r="E142" s="2"/>
      <c r="F142" s="2"/>
    </row>
    <row r="143" spans="1:6">
      <c r="A143" s="2">
        <v>84</v>
      </c>
      <c r="B143" s="2" t="s">
        <v>377</v>
      </c>
      <c r="C143" s="2">
        <v>0</v>
      </c>
      <c r="D143" s="2"/>
      <c r="E143" s="2"/>
      <c r="F143" s="2">
        <v>0</v>
      </c>
    </row>
    <row r="144" spans="1:6">
      <c r="A144" s="2"/>
      <c r="B144" s="2"/>
      <c r="C144" s="2">
        <v>0</v>
      </c>
      <c r="D144" s="2"/>
      <c r="E144" s="2"/>
      <c r="F144" s="2"/>
    </row>
    <row r="145" spans="1:6">
      <c r="A145" s="2"/>
      <c r="B145" s="2"/>
      <c r="C145" s="2">
        <v>-0.152</v>
      </c>
      <c r="D145" s="2"/>
      <c r="E145" s="2"/>
      <c r="F145" s="2"/>
    </row>
    <row r="146" spans="1:6">
      <c r="A146" s="2">
        <v>87</v>
      </c>
      <c r="B146" s="2" t="s">
        <v>378</v>
      </c>
      <c r="C146" s="2">
        <v>0</v>
      </c>
      <c r="D146" s="2"/>
      <c r="E146" s="2"/>
      <c r="F146" s="2">
        <v>0</v>
      </c>
    </row>
    <row r="147" spans="1:6">
      <c r="A147" s="2"/>
      <c r="B147" s="2"/>
      <c r="C147" s="2">
        <v>0</v>
      </c>
      <c r="D147" s="2"/>
      <c r="E147" s="2"/>
      <c r="F147" s="2"/>
    </row>
    <row r="148" spans="1:6">
      <c r="A148" s="2"/>
      <c r="B148" s="2"/>
      <c r="C148" s="2">
        <v>-0.152</v>
      </c>
      <c r="D148" s="2"/>
      <c r="E148" s="2"/>
      <c r="F148" s="2"/>
    </row>
    <row r="149" spans="1:6">
      <c r="A149" s="2">
        <v>88</v>
      </c>
      <c r="B149" s="2" t="s">
        <v>179</v>
      </c>
      <c r="C149" s="2">
        <v>1E-4</v>
      </c>
      <c r="D149" s="2">
        <v>5.8269000000000002</v>
      </c>
      <c r="E149" s="2"/>
      <c r="F149" s="2">
        <v>2.9999999999999997E-4</v>
      </c>
    </row>
    <row r="150" spans="1:6">
      <c r="A150" s="2"/>
      <c r="B150" s="2"/>
      <c r="C150" s="2">
        <v>-2.9999999999999997E-4</v>
      </c>
      <c r="D150" s="2">
        <v>2.9135</v>
      </c>
      <c r="E150" s="2"/>
      <c r="F150" s="2"/>
    </row>
    <row r="151" spans="1:6">
      <c r="A151" s="2"/>
      <c r="B151" s="2"/>
      <c r="C151" s="2">
        <v>0</v>
      </c>
      <c r="D151" s="2"/>
      <c r="E151" s="2"/>
      <c r="F151" s="2"/>
    </row>
    <row r="152" spans="1:6">
      <c r="A152" s="2">
        <v>89</v>
      </c>
      <c r="B152" s="2" t="s">
        <v>180</v>
      </c>
      <c r="C152" s="2">
        <v>2.0000000000000001E-4</v>
      </c>
      <c r="D152" s="2">
        <v>5.827</v>
      </c>
      <c r="E152" s="2"/>
      <c r="F152" s="2">
        <v>2.0000000000000001E-4</v>
      </c>
    </row>
    <row r="153" spans="1:6">
      <c r="A153" s="2"/>
      <c r="B153" s="2"/>
      <c r="C153" s="2">
        <v>-2.9999999999999997E-4</v>
      </c>
      <c r="D153" s="2">
        <v>2.9135</v>
      </c>
      <c r="E153" s="2"/>
      <c r="F153" s="2"/>
    </row>
    <row r="154" spans="1:6">
      <c r="A154" s="2"/>
      <c r="B154" s="2"/>
      <c r="C154" s="2">
        <v>0</v>
      </c>
      <c r="D154" s="2"/>
      <c r="E154" s="2"/>
      <c r="F154" s="2"/>
    </row>
    <row r="155" spans="1:6">
      <c r="A155" s="2">
        <v>90</v>
      </c>
      <c r="B155" s="2" t="s">
        <v>181</v>
      </c>
      <c r="C155" s="2">
        <v>1E-4</v>
      </c>
      <c r="D155" s="2">
        <v>5.827</v>
      </c>
      <c r="E155" s="2"/>
      <c r="F155" s="2">
        <v>1E-4</v>
      </c>
    </row>
    <row r="156" spans="1:6">
      <c r="A156" s="2"/>
      <c r="B156" s="2"/>
      <c r="C156" s="2">
        <v>-2.0000000000000001E-4</v>
      </c>
      <c r="D156" s="2">
        <v>2.9135</v>
      </c>
      <c r="E156" s="2"/>
      <c r="F156" s="2"/>
    </row>
    <row r="157" spans="1:6">
      <c r="A157" s="2"/>
      <c r="B157" s="2"/>
      <c r="C157" s="2">
        <v>0</v>
      </c>
      <c r="D157" s="2"/>
      <c r="E157" s="2"/>
      <c r="F157" s="2"/>
    </row>
    <row r="158" spans="1:6">
      <c r="A158" s="2">
        <v>94</v>
      </c>
      <c r="B158" s="2" t="s">
        <v>379</v>
      </c>
      <c r="C158" s="2">
        <v>-2.0000000000000001E-4</v>
      </c>
      <c r="D158" s="2">
        <v>10.1546</v>
      </c>
      <c r="E158" s="2"/>
      <c r="F158" s="2">
        <v>1E-4</v>
      </c>
    </row>
    <row r="159" spans="1:6">
      <c r="A159" s="2"/>
      <c r="B159" s="2"/>
      <c r="C159" s="2">
        <v>1E-4</v>
      </c>
      <c r="D159" s="2">
        <v>5.0773000000000001</v>
      </c>
      <c r="E159" s="2"/>
      <c r="F159" s="2"/>
    </row>
    <row r="160" spans="1:6">
      <c r="A160" s="2"/>
      <c r="B160" s="2"/>
      <c r="C160" s="2">
        <v>4.9253</v>
      </c>
      <c r="D160" s="2"/>
      <c r="E160" s="2"/>
      <c r="F160" s="2"/>
    </row>
    <row r="161" spans="1:6">
      <c r="A161" s="2">
        <v>95</v>
      </c>
      <c r="B161" s="2" t="s">
        <v>380</v>
      </c>
      <c r="C161" s="2">
        <v>-2.9999999999999997E-4</v>
      </c>
      <c r="D161" s="2">
        <v>10.1541</v>
      </c>
      <c r="E161" s="2"/>
      <c r="F161" s="2">
        <v>1E-4</v>
      </c>
    </row>
    <row r="162" spans="1:6">
      <c r="A162" s="2"/>
      <c r="B162" s="2"/>
      <c r="C162" s="2">
        <v>1E-4</v>
      </c>
      <c r="D162" s="2">
        <v>5.077</v>
      </c>
      <c r="E162" s="2"/>
      <c r="F162" s="2"/>
    </row>
    <row r="163" spans="1:6">
      <c r="A163" s="2"/>
      <c r="B163" s="2"/>
      <c r="C163" s="2">
        <v>4.9249999999999998</v>
      </c>
      <c r="D163" s="2"/>
      <c r="E163" s="2"/>
      <c r="F163" s="2"/>
    </row>
    <row r="164" spans="1:6">
      <c r="A164" s="2">
        <v>96</v>
      </c>
      <c r="B164" s="2" t="s">
        <v>381</v>
      </c>
      <c r="C164" s="2">
        <v>-2.9999999999999997E-4</v>
      </c>
      <c r="D164" s="2">
        <v>10.154400000000001</v>
      </c>
      <c r="E164" s="2"/>
      <c r="F164" s="2">
        <v>1E-4</v>
      </c>
    </row>
    <row r="165" spans="1:6">
      <c r="A165" s="2"/>
      <c r="B165" s="2"/>
      <c r="C165" s="2">
        <v>0</v>
      </c>
      <c r="D165" s="2">
        <v>5.0772000000000004</v>
      </c>
      <c r="E165" s="2"/>
      <c r="F165" s="2"/>
    </row>
    <row r="166" spans="1:6">
      <c r="A166" s="2"/>
      <c r="B166" s="2"/>
      <c r="C166" s="2">
        <v>4.9253</v>
      </c>
      <c r="D166" s="2"/>
      <c r="E166" s="2"/>
      <c r="F166" s="2"/>
    </row>
    <row r="167" spans="1:6">
      <c r="A167" s="2">
        <v>97</v>
      </c>
      <c r="B167" s="2" t="s">
        <v>124</v>
      </c>
      <c r="C167" s="2">
        <v>1E-4</v>
      </c>
      <c r="D167" s="2">
        <v>5.8269000000000002</v>
      </c>
      <c r="E167" s="2"/>
      <c r="F167" s="2">
        <v>2.0000000000000001E-4</v>
      </c>
    </row>
    <row r="168" spans="1:6">
      <c r="A168" s="2"/>
      <c r="B168" s="2"/>
      <c r="C168" s="2">
        <v>-2.9999999999999997E-4</v>
      </c>
      <c r="D168" s="2">
        <v>2.9134000000000002</v>
      </c>
      <c r="E168" s="2"/>
      <c r="F168" s="2"/>
    </row>
    <row r="169" spans="1:6">
      <c r="A169" s="2"/>
      <c r="B169" s="2"/>
      <c r="C169" s="2">
        <v>0</v>
      </c>
      <c r="D169" s="2"/>
      <c r="E169" s="2"/>
      <c r="F169" s="2"/>
    </row>
    <row r="170" spans="1:6">
      <c r="A170" s="2">
        <v>99</v>
      </c>
      <c r="B170" s="2" t="s">
        <v>125</v>
      </c>
      <c r="C170" s="2">
        <v>0</v>
      </c>
      <c r="D170" s="2"/>
      <c r="E170" s="2"/>
      <c r="F170" s="2">
        <v>0</v>
      </c>
    </row>
    <row r="171" spans="1:6">
      <c r="A171" s="2"/>
      <c r="B171" s="2"/>
      <c r="C171" s="2">
        <v>-1E-4</v>
      </c>
      <c r="D171" s="2"/>
      <c r="E171" s="2"/>
      <c r="F171" s="2"/>
    </row>
    <row r="172" spans="1:6">
      <c r="A172" s="2"/>
      <c r="B172" s="2"/>
      <c r="C172" s="2">
        <v>-0.152</v>
      </c>
      <c r="D172" s="2"/>
      <c r="E172" s="2"/>
      <c r="F172" s="2"/>
    </row>
    <row r="173" spans="1:6">
      <c r="A173" s="2">
        <v>100</v>
      </c>
      <c r="B173" s="2" t="s">
        <v>6</v>
      </c>
      <c r="C173" s="2">
        <v>1E-4</v>
      </c>
      <c r="D173" s="2">
        <v>10.1539</v>
      </c>
      <c r="E173" s="2"/>
      <c r="F173" s="2">
        <v>1E-4</v>
      </c>
    </row>
    <row r="174" spans="1:6">
      <c r="A174" s="2"/>
      <c r="B174" s="2"/>
      <c r="C174" s="2">
        <v>-2.0000000000000001E-4</v>
      </c>
      <c r="D174" s="2">
        <v>5.0769000000000002</v>
      </c>
      <c r="E174" s="2"/>
      <c r="F174" s="2"/>
    </row>
    <row r="175" spans="1:6">
      <c r="A175" s="2"/>
      <c r="B175" s="2"/>
      <c r="C175" s="2">
        <v>4.9249999999999998</v>
      </c>
      <c r="D175" s="2"/>
      <c r="E175" s="2"/>
      <c r="F175" s="2"/>
    </row>
    <row r="176" spans="1:6">
      <c r="A176" s="2">
        <v>101</v>
      </c>
      <c r="B176" s="2" t="s">
        <v>7</v>
      </c>
      <c r="C176" s="2">
        <v>0</v>
      </c>
      <c r="D176" s="2">
        <v>10.1541</v>
      </c>
      <c r="E176" s="2"/>
      <c r="F176" s="2">
        <v>1E-4</v>
      </c>
    </row>
    <row r="177" spans="1:6">
      <c r="A177" s="2"/>
      <c r="B177" s="2"/>
      <c r="C177" s="2">
        <v>-1E-4</v>
      </c>
      <c r="D177" s="2">
        <v>5.0770999999999997</v>
      </c>
      <c r="E177" s="2"/>
      <c r="F177" s="2"/>
    </row>
    <row r="178" spans="1:6">
      <c r="A178" s="2"/>
      <c r="B178" s="2"/>
      <c r="C178" s="2">
        <v>4.9252000000000002</v>
      </c>
      <c r="D178" s="2"/>
      <c r="E178" s="2"/>
      <c r="F178" s="2"/>
    </row>
    <row r="179" spans="1:6">
      <c r="A179" s="2">
        <v>102</v>
      </c>
      <c r="B179" s="2" t="s">
        <v>8</v>
      </c>
      <c r="C179" s="2">
        <v>0</v>
      </c>
      <c r="D179" s="2">
        <v>10.1548</v>
      </c>
      <c r="E179" s="2"/>
      <c r="F179" s="2">
        <v>1E-4</v>
      </c>
    </row>
    <row r="180" spans="1:6">
      <c r="A180" s="2"/>
      <c r="B180" s="2"/>
      <c r="C180" s="2">
        <v>-1E-4</v>
      </c>
      <c r="D180" s="2">
        <v>5.0773999999999999</v>
      </c>
      <c r="E180" s="2"/>
      <c r="F180" s="2"/>
    </row>
    <row r="181" spans="1:6">
      <c r="A181" s="2"/>
      <c r="B181" s="2"/>
      <c r="C181" s="2">
        <v>4.9255000000000004</v>
      </c>
      <c r="D181" s="2"/>
      <c r="E181" s="2"/>
      <c r="F181" s="2"/>
    </row>
    <row r="182" spans="1:6">
      <c r="A182" s="2">
        <v>103</v>
      </c>
      <c r="B182" s="2" t="s">
        <v>387</v>
      </c>
      <c r="C182" s="2">
        <v>0</v>
      </c>
      <c r="D182" s="2">
        <v>10.154299999999999</v>
      </c>
      <c r="E182" s="2"/>
      <c r="F182" s="2">
        <v>1E-4</v>
      </c>
    </row>
    <row r="183" spans="1:6">
      <c r="A183" s="2"/>
      <c r="B183" s="2"/>
      <c r="C183" s="2">
        <v>-2.0000000000000001E-4</v>
      </c>
      <c r="D183" s="2">
        <v>5.0770999999999997</v>
      </c>
      <c r="E183" s="2"/>
      <c r="F183" s="2"/>
    </row>
    <row r="184" spans="1:6">
      <c r="A184" s="2"/>
      <c r="B184" s="2"/>
      <c r="C184" s="2">
        <v>4.9252000000000002</v>
      </c>
      <c r="D184" s="2"/>
      <c r="E184" s="2"/>
      <c r="F184" s="2"/>
    </row>
    <row r="185" spans="1:6">
      <c r="A185" s="2">
        <v>104</v>
      </c>
      <c r="B185" s="2" t="s">
        <v>9</v>
      </c>
      <c r="C185" s="2">
        <v>-2.0000000000000001E-4</v>
      </c>
      <c r="D185" s="2">
        <v>5.8270999999999997</v>
      </c>
      <c r="E185" s="2"/>
      <c r="F185" s="2">
        <v>0</v>
      </c>
    </row>
    <row r="186" spans="1:6">
      <c r="A186" s="2"/>
      <c r="B186" s="2"/>
      <c r="C186" s="2">
        <v>-1E-4</v>
      </c>
      <c r="D186" s="2">
        <v>2.9136000000000002</v>
      </c>
      <c r="E186" s="2"/>
      <c r="F186" s="2"/>
    </row>
    <row r="187" spans="1:6">
      <c r="A187" s="2"/>
      <c r="B187" s="2"/>
      <c r="C187" s="2">
        <v>0</v>
      </c>
      <c r="D187" s="2"/>
      <c r="E187" s="2"/>
      <c r="F187" s="2"/>
    </row>
    <row r="188" spans="1:6">
      <c r="A188" s="2">
        <v>105</v>
      </c>
      <c r="B188" s="2" t="s">
        <v>389</v>
      </c>
      <c r="C188" s="2">
        <v>0</v>
      </c>
      <c r="D188" s="2"/>
      <c r="E188" s="2"/>
      <c r="F188" s="2">
        <v>0</v>
      </c>
    </row>
    <row r="189" spans="1:6">
      <c r="A189" s="2"/>
      <c r="B189" s="2"/>
      <c r="C189" s="2">
        <v>0</v>
      </c>
      <c r="D189" s="2"/>
      <c r="E189" s="2"/>
      <c r="F189" s="2"/>
    </row>
    <row r="190" spans="1:6">
      <c r="A190" s="2"/>
      <c r="B190" s="2"/>
      <c r="C190" s="2">
        <v>-0.15190000000000001</v>
      </c>
      <c r="D190" s="2"/>
      <c r="E190" s="2"/>
      <c r="F190" s="2"/>
    </row>
    <row r="191" spans="1:6">
      <c r="A191" s="2">
        <v>107</v>
      </c>
      <c r="B191" s="2" t="s">
        <v>10</v>
      </c>
      <c r="C191" s="2">
        <v>-2.0000000000000001E-4</v>
      </c>
      <c r="D191" s="2">
        <v>5.827</v>
      </c>
      <c r="E191" s="2"/>
      <c r="F191" s="2">
        <v>0</v>
      </c>
    </row>
    <row r="192" spans="1:6">
      <c r="A192" s="2"/>
      <c r="B192" s="2"/>
      <c r="C192" s="2">
        <v>-2.9999999999999997E-4</v>
      </c>
      <c r="D192" s="2">
        <v>2.9135</v>
      </c>
      <c r="E192" s="2"/>
      <c r="F192" s="2"/>
    </row>
    <row r="193" spans="1:6">
      <c r="A193" s="2"/>
      <c r="B193" s="2"/>
      <c r="C193" s="2">
        <v>0</v>
      </c>
      <c r="D193" s="2"/>
      <c r="E193" s="2"/>
      <c r="F193" s="2"/>
    </row>
    <row r="194" spans="1:6">
      <c r="A194" s="2">
        <v>109</v>
      </c>
      <c r="B194" s="2" t="s">
        <v>11</v>
      </c>
      <c r="C194" s="2">
        <v>0</v>
      </c>
      <c r="D194" s="2"/>
      <c r="E194" s="2"/>
      <c r="F194" s="2">
        <v>0</v>
      </c>
    </row>
    <row r="195" spans="1:6">
      <c r="A195" s="2"/>
      <c r="B195" s="2"/>
      <c r="C195" s="2">
        <v>0</v>
      </c>
      <c r="D195" s="2"/>
      <c r="E195" s="2"/>
      <c r="F195" s="2"/>
    </row>
    <row r="196" spans="1:6">
      <c r="A196" s="2"/>
      <c r="B196" s="2"/>
      <c r="C196" s="2">
        <v>-0.15229999999999999</v>
      </c>
      <c r="D196" s="2"/>
      <c r="E196" s="2"/>
      <c r="F196" s="2"/>
    </row>
    <row r="197" spans="1:6">
      <c r="A197" s="2">
        <v>110</v>
      </c>
      <c r="B197" s="2" t="s">
        <v>136</v>
      </c>
      <c r="C197" s="2">
        <v>-1E-4</v>
      </c>
      <c r="D197" s="2">
        <v>10.1539</v>
      </c>
      <c r="E197" s="2"/>
      <c r="F197" s="2">
        <v>1E-4</v>
      </c>
    </row>
    <row r="198" spans="1:6">
      <c r="A198" s="2"/>
      <c r="B198" s="2"/>
      <c r="C198" s="2">
        <v>-2.9999999999999997E-4</v>
      </c>
      <c r="D198" s="2">
        <v>5.0769000000000002</v>
      </c>
      <c r="E198" s="2"/>
      <c r="F198" s="2"/>
    </row>
    <row r="199" spans="1:6">
      <c r="A199" s="2"/>
      <c r="B199" s="2"/>
      <c r="C199" s="2">
        <v>4.9246999999999996</v>
      </c>
      <c r="D199" s="2"/>
      <c r="E199" s="2"/>
      <c r="F199" s="2"/>
    </row>
    <row r="200" spans="1:6">
      <c r="A200" s="2">
        <v>111</v>
      </c>
      <c r="B200" s="2" t="s">
        <v>137</v>
      </c>
      <c r="C200" s="2">
        <v>-2.0000000000000001E-4</v>
      </c>
      <c r="D200" s="2">
        <v>5.8268000000000004</v>
      </c>
      <c r="E200" s="2"/>
      <c r="F200" s="2">
        <v>2.9999999999999997E-4</v>
      </c>
    </row>
    <row r="201" spans="1:6">
      <c r="A201" s="2"/>
      <c r="B201" s="2"/>
      <c r="C201" s="2">
        <v>-2.9999999999999997E-4</v>
      </c>
      <c r="D201" s="2">
        <v>2.9134000000000002</v>
      </c>
      <c r="E201" s="2"/>
      <c r="F201" s="2"/>
    </row>
    <row r="202" spans="1:6">
      <c r="A202" s="2"/>
      <c r="B202" s="2"/>
      <c r="C202" s="2">
        <v>0</v>
      </c>
      <c r="D202" s="2"/>
      <c r="E202" s="2"/>
      <c r="F202" s="2"/>
    </row>
    <row r="203" spans="1:6">
      <c r="A203" s="2">
        <v>112</v>
      </c>
      <c r="B203" s="2" t="s">
        <v>138</v>
      </c>
      <c r="C203" s="2">
        <v>0</v>
      </c>
      <c r="D203" s="2"/>
      <c r="E203" s="2"/>
      <c r="F203" s="2">
        <v>0</v>
      </c>
    </row>
    <row r="204" spans="1:6">
      <c r="A204" s="2"/>
      <c r="B204" s="2"/>
      <c r="C204" s="2">
        <v>0</v>
      </c>
      <c r="D204" s="2"/>
      <c r="E204" s="2"/>
      <c r="F204" s="2"/>
    </row>
    <row r="205" spans="1:6">
      <c r="A205" s="2"/>
      <c r="B205" s="2"/>
      <c r="C205" s="2">
        <v>-0.1525</v>
      </c>
      <c r="D205" s="2"/>
      <c r="E205" s="2"/>
      <c r="F205" s="2"/>
    </row>
    <row r="206" spans="1:6">
      <c r="A206" s="2">
        <v>113</v>
      </c>
      <c r="B206" s="2" t="s">
        <v>139</v>
      </c>
      <c r="C206" s="2">
        <v>0</v>
      </c>
      <c r="D206" s="2"/>
      <c r="E206" s="2"/>
      <c r="F206" s="2">
        <v>0</v>
      </c>
    </row>
    <row r="207" spans="1:6">
      <c r="A207" s="2"/>
      <c r="B207" s="2"/>
      <c r="C207" s="2">
        <v>0</v>
      </c>
      <c r="D207" s="2"/>
      <c r="E207" s="2"/>
      <c r="F207" s="2"/>
    </row>
    <row r="208" spans="1:6">
      <c r="A208" s="2"/>
      <c r="B208" s="2"/>
      <c r="C208" s="2">
        <v>-0.1525</v>
      </c>
      <c r="D208" s="2"/>
      <c r="E208" s="2"/>
      <c r="F208" s="2"/>
    </row>
    <row r="209" spans="1:6">
      <c r="A209" s="2">
        <v>114</v>
      </c>
      <c r="B209" s="2" t="s">
        <v>140</v>
      </c>
      <c r="C209" s="2">
        <v>0</v>
      </c>
      <c r="D209" s="2"/>
      <c r="E209" s="2"/>
      <c r="F209" s="2">
        <v>0</v>
      </c>
    </row>
    <row r="210" spans="1:6">
      <c r="A210" s="2"/>
      <c r="B210" s="2"/>
      <c r="C210" s="2">
        <v>0</v>
      </c>
      <c r="D210" s="2"/>
      <c r="E210" s="2"/>
      <c r="F210" s="2"/>
    </row>
    <row r="211" spans="1:6">
      <c r="A211" s="2"/>
      <c r="B211" s="2"/>
      <c r="C211" s="2">
        <v>-0.1525</v>
      </c>
      <c r="D211" s="2"/>
      <c r="E211" s="2"/>
      <c r="F211" s="2"/>
    </row>
    <row r="212" spans="1:6">
      <c r="A212" s="2">
        <v>115</v>
      </c>
      <c r="B212" s="2" t="s">
        <v>141</v>
      </c>
      <c r="C212" s="2">
        <v>0</v>
      </c>
      <c r="D212" s="2">
        <v>10.1546</v>
      </c>
      <c r="E212" s="2"/>
      <c r="F212" s="2">
        <v>1E-4</v>
      </c>
    </row>
    <row r="213" spans="1:6">
      <c r="A213" s="2"/>
      <c r="B213" s="2"/>
      <c r="C213" s="2">
        <v>-2.9999999999999997E-4</v>
      </c>
      <c r="D213" s="2">
        <v>5.0773000000000001</v>
      </c>
      <c r="E213" s="2"/>
      <c r="F213" s="2"/>
    </row>
    <row r="214" spans="1:6">
      <c r="A214" s="2"/>
      <c r="B214" s="2"/>
      <c r="C214" s="2">
        <v>4.9249000000000001</v>
      </c>
      <c r="D214" s="2"/>
      <c r="E214" s="2"/>
      <c r="F214" s="2"/>
    </row>
  </sheetData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178"/>
  <sheetViews>
    <sheetView topLeftCell="A144" workbookViewId="0">
      <selection activeCell="H4" sqref="H4:J32"/>
    </sheetView>
  </sheetViews>
  <sheetFormatPr baseColWidth="10" defaultRowHeight="13"/>
  <cols>
    <col min="1" max="1" width="3" bestFit="1" customWidth="1"/>
    <col min="2" max="2" width="26.42578125" bestFit="1" customWidth="1"/>
    <col min="3" max="3" width="7.7109375" bestFit="1" customWidth="1"/>
    <col min="4" max="4" width="8" bestFit="1" customWidth="1"/>
    <col min="5" max="5" width="13.5703125" customWidth="1"/>
    <col min="6" max="6" width="7" bestFit="1" customWidth="1"/>
  </cols>
  <sheetData>
    <row r="1" spans="1:10">
      <c r="A1" t="s">
        <v>94</v>
      </c>
    </row>
    <row r="2" spans="1:10">
      <c r="A2" t="s">
        <v>105</v>
      </c>
    </row>
    <row r="4" spans="1:10" ht="15">
      <c r="A4" s="1" t="s">
        <v>88</v>
      </c>
      <c r="B4" s="1" t="s">
        <v>89</v>
      </c>
      <c r="C4" s="1" t="s">
        <v>93</v>
      </c>
      <c r="D4" s="1" t="s">
        <v>92</v>
      </c>
      <c r="E4" s="1" t="s">
        <v>90</v>
      </c>
      <c r="F4" s="1" t="s">
        <v>91</v>
      </c>
      <c r="H4" s="1" t="s">
        <v>88</v>
      </c>
      <c r="I4" s="1" t="s">
        <v>26</v>
      </c>
      <c r="J4" s="1" t="s">
        <v>115</v>
      </c>
    </row>
    <row r="5" spans="1:10">
      <c r="A5" s="2">
        <v>1</v>
      </c>
      <c r="B5" s="2" t="s">
        <v>102</v>
      </c>
      <c r="C5" s="2">
        <v>5.3600000000000002E-2</v>
      </c>
      <c r="D5" s="2"/>
      <c r="E5" s="2">
        <v>0</v>
      </c>
      <c r="F5" s="2">
        <v>5.9999999999999995E-4</v>
      </c>
      <c r="H5" s="2">
        <v>1</v>
      </c>
      <c r="I5" s="2">
        <v>9.4640000000000004</v>
      </c>
      <c r="J5" s="2">
        <v>6.5486000000000004</v>
      </c>
    </row>
    <row r="6" spans="1:10">
      <c r="A6" s="2"/>
      <c r="B6" s="2"/>
      <c r="C6" s="2">
        <v>-5.16E-2</v>
      </c>
      <c r="D6" s="2"/>
      <c r="E6" s="2">
        <v>90</v>
      </c>
      <c r="F6" s="2"/>
      <c r="H6" s="2">
        <v>2</v>
      </c>
      <c r="I6" s="2">
        <v>9.4649000000000001</v>
      </c>
      <c r="J6" s="2">
        <v>6.5486000000000004</v>
      </c>
    </row>
    <row r="7" spans="1:10">
      <c r="A7" s="2"/>
      <c r="B7" s="2"/>
      <c r="C7" s="2">
        <v>0</v>
      </c>
      <c r="D7" s="2"/>
      <c r="E7" s="2">
        <v>0</v>
      </c>
      <c r="F7" s="2"/>
      <c r="H7" s="2">
        <v>3</v>
      </c>
      <c r="I7" s="2">
        <v>9.4649000000000001</v>
      </c>
      <c r="J7" s="2">
        <v>6.5488</v>
      </c>
    </row>
    <row r="8" spans="1:10">
      <c r="A8" s="2">
        <v>2</v>
      </c>
      <c r="B8" s="2" t="s">
        <v>103</v>
      </c>
      <c r="C8" s="2">
        <v>5.3600000000000002E-2</v>
      </c>
      <c r="D8" s="2"/>
      <c r="E8" s="2"/>
      <c r="F8" s="2">
        <v>0</v>
      </c>
      <c r="H8" s="2">
        <v>4</v>
      </c>
      <c r="I8" s="2">
        <v>9.4641999999999999</v>
      </c>
      <c r="J8" s="2">
        <v>6.5487000000000002</v>
      </c>
    </row>
    <row r="9" spans="1:10">
      <c r="A9" s="2"/>
      <c r="B9" s="2"/>
      <c r="C9" s="2">
        <v>-5.16E-2</v>
      </c>
      <c r="D9" s="2"/>
      <c r="E9" s="2"/>
      <c r="F9" s="2"/>
      <c r="H9" s="2">
        <v>5</v>
      </c>
      <c r="I9" s="2">
        <v>9.4643999999999995</v>
      </c>
      <c r="J9" s="2">
        <v>6.5488999999999997</v>
      </c>
    </row>
    <row r="10" spans="1:10">
      <c r="A10" s="2"/>
      <c r="B10" s="2"/>
      <c r="C10" s="2">
        <v>0</v>
      </c>
      <c r="D10" s="2"/>
      <c r="E10" s="2"/>
      <c r="F10" s="2"/>
      <c r="H10" s="2">
        <v>6</v>
      </c>
      <c r="I10" s="2">
        <v>9.4646000000000008</v>
      </c>
      <c r="J10" s="2">
        <v>6.5488</v>
      </c>
    </row>
    <row r="11" spans="1:10">
      <c r="A11" s="2">
        <v>3</v>
      </c>
      <c r="B11" s="2" t="s">
        <v>104</v>
      </c>
      <c r="C11" s="2">
        <v>0</v>
      </c>
      <c r="D11" s="2">
        <v>8.2494999999999994</v>
      </c>
      <c r="E11" s="2"/>
      <c r="F11" s="2">
        <v>2.0000000000000001E-4</v>
      </c>
      <c r="H11" s="2">
        <v>7</v>
      </c>
      <c r="I11" s="2">
        <v>9.4658999999999995</v>
      </c>
      <c r="J11" s="2">
        <v>6.5487000000000002</v>
      </c>
    </row>
    <row r="12" spans="1:10">
      <c r="A12" s="2"/>
      <c r="B12" s="2"/>
      <c r="C12" s="2">
        <v>0</v>
      </c>
      <c r="D12" s="2">
        <v>4.1246999999999998</v>
      </c>
      <c r="E12" s="2"/>
      <c r="F12" s="2"/>
      <c r="H12" s="2">
        <v>8</v>
      </c>
      <c r="I12" s="2">
        <v>9.4649999999999999</v>
      </c>
      <c r="J12" s="2">
        <v>6.5487000000000002</v>
      </c>
    </row>
    <row r="13" spans="1:10">
      <c r="A13" s="2"/>
      <c r="B13" s="2"/>
      <c r="C13" s="2">
        <v>0</v>
      </c>
      <c r="D13" s="2"/>
      <c r="E13" s="2"/>
      <c r="F13" s="2"/>
      <c r="H13" s="2">
        <v>9</v>
      </c>
      <c r="I13" s="2">
        <v>9.4635999999999996</v>
      </c>
      <c r="J13" s="2">
        <v>6.5487000000000002</v>
      </c>
    </row>
    <row r="14" spans="1:10">
      <c r="A14" s="2">
        <v>4</v>
      </c>
      <c r="B14" s="2" t="s">
        <v>283</v>
      </c>
      <c r="C14" s="2">
        <v>-2.2324000000000002</v>
      </c>
      <c r="D14" s="2">
        <v>0.37509999999999999</v>
      </c>
      <c r="E14" s="2"/>
      <c r="F14" s="2">
        <v>2.0000000000000001E-4</v>
      </c>
      <c r="H14" s="2">
        <v>10</v>
      </c>
      <c r="I14" s="2">
        <v>9.4641000000000002</v>
      </c>
      <c r="J14" s="2">
        <v>6.5488</v>
      </c>
    </row>
    <row r="15" spans="1:10">
      <c r="A15" s="2"/>
      <c r="B15" s="2"/>
      <c r="C15" s="2">
        <v>8.3314000000000004</v>
      </c>
      <c r="D15" s="2">
        <v>0.18759999999999999</v>
      </c>
      <c r="E15" s="2"/>
      <c r="F15" s="2"/>
      <c r="H15" s="2">
        <v>11</v>
      </c>
      <c r="I15" s="2">
        <v>9.4646000000000008</v>
      </c>
      <c r="J15" s="2">
        <v>6.5487000000000002</v>
      </c>
    </row>
    <row r="16" spans="1:10">
      <c r="A16" s="2"/>
      <c r="B16" s="2"/>
      <c r="C16" s="2">
        <v>-1.4E-3</v>
      </c>
      <c r="D16" s="2"/>
      <c r="E16" s="2"/>
      <c r="F16" s="2"/>
      <c r="H16" s="2">
        <v>12</v>
      </c>
      <c r="I16" s="2">
        <v>9.4646000000000008</v>
      </c>
      <c r="J16" s="2">
        <v>6.5487000000000002</v>
      </c>
    </row>
    <row r="17" spans="1:10">
      <c r="A17" s="2">
        <v>5</v>
      </c>
      <c r="B17" s="2" t="s">
        <v>284</v>
      </c>
      <c r="C17" s="2">
        <v>-1.1162000000000001</v>
      </c>
      <c r="D17" s="2"/>
      <c r="E17" s="2">
        <v>105</v>
      </c>
      <c r="F17" s="2">
        <v>0</v>
      </c>
      <c r="H17" s="2">
        <v>13</v>
      </c>
      <c r="I17" s="2">
        <v>9.4641000000000002</v>
      </c>
      <c r="J17" s="2">
        <v>6.5488</v>
      </c>
    </row>
    <row r="18" spans="1:10">
      <c r="A18" s="2"/>
      <c r="B18" s="2"/>
      <c r="C18" s="2">
        <v>4.1657000000000002</v>
      </c>
      <c r="D18" s="2"/>
      <c r="E18" s="2">
        <v>359.99020000000002</v>
      </c>
      <c r="F18" s="2"/>
      <c r="H18" s="2">
        <v>14</v>
      </c>
      <c r="I18" s="2">
        <v>9.4643999999999995</v>
      </c>
      <c r="J18" s="2"/>
    </row>
    <row r="19" spans="1:10">
      <c r="A19" s="2"/>
      <c r="B19" s="2"/>
      <c r="C19" s="2">
        <v>-6.9999999999999999E-4</v>
      </c>
      <c r="D19" s="2"/>
      <c r="E19" s="2">
        <v>269.96350000000001</v>
      </c>
      <c r="F19" s="2"/>
      <c r="H19" s="2">
        <v>15</v>
      </c>
      <c r="I19" s="2"/>
      <c r="J19" s="2"/>
    </row>
    <row r="20" spans="1:10">
      <c r="A20" s="2">
        <v>6</v>
      </c>
      <c r="B20" s="2" t="s">
        <v>285</v>
      </c>
      <c r="C20" s="2">
        <v>5.3600000000000002E-2</v>
      </c>
      <c r="D20" s="2"/>
      <c r="E20" s="2">
        <v>0</v>
      </c>
      <c r="F20" s="2">
        <v>0</v>
      </c>
      <c r="H20" s="2">
        <v>16</v>
      </c>
      <c r="I20" s="2"/>
      <c r="J20" s="2"/>
    </row>
    <row r="21" spans="1:10">
      <c r="A21" s="2"/>
      <c r="B21" s="2"/>
      <c r="C21" s="2">
        <v>-5.16E-2</v>
      </c>
      <c r="D21" s="2"/>
      <c r="E21" s="2">
        <v>90</v>
      </c>
      <c r="F21" s="2"/>
      <c r="H21" s="2">
        <v>17</v>
      </c>
      <c r="I21" s="2"/>
      <c r="J21" s="2"/>
    </row>
    <row r="22" spans="1:10">
      <c r="A22" s="2"/>
      <c r="B22" s="2"/>
      <c r="C22" s="2">
        <v>0</v>
      </c>
      <c r="D22" s="2"/>
      <c r="E22" s="2">
        <v>0</v>
      </c>
      <c r="F22" s="2"/>
      <c r="H22" s="2">
        <v>18</v>
      </c>
      <c r="I22" s="2"/>
      <c r="J22" s="2"/>
    </row>
    <row r="23" spans="1:10">
      <c r="A23" s="2">
        <v>7</v>
      </c>
      <c r="B23" s="2" t="s">
        <v>286</v>
      </c>
      <c r="C23" s="2">
        <v>-1.1162000000000001</v>
      </c>
      <c r="D23" s="2"/>
      <c r="E23" s="2">
        <v>105</v>
      </c>
      <c r="F23" s="2">
        <v>0</v>
      </c>
      <c r="H23" s="43">
        <v>19</v>
      </c>
      <c r="I23" s="2"/>
      <c r="J23" s="2"/>
    </row>
    <row r="24" spans="1:10">
      <c r="A24" s="2"/>
      <c r="B24" s="2"/>
      <c r="C24" s="2">
        <v>4.1657000000000002</v>
      </c>
      <c r="D24" s="2"/>
      <c r="E24" s="2">
        <v>359.99020000000002</v>
      </c>
      <c r="F24" s="2"/>
      <c r="H24" s="43">
        <v>20</v>
      </c>
      <c r="I24" s="2"/>
      <c r="J24" s="2"/>
    </row>
    <row r="25" spans="1:10">
      <c r="A25" s="2"/>
      <c r="B25" s="2"/>
      <c r="C25" s="2">
        <v>-6.9999999999999999E-4</v>
      </c>
      <c r="D25" s="2"/>
      <c r="E25" s="2">
        <v>269.96350000000001</v>
      </c>
      <c r="F25" s="2"/>
      <c r="H25" s="43">
        <v>21</v>
      </c>
      <c r="I25" s="2"/>
      <c r="J25" s="2"/>
    </row>
    <row r="26" spans="1:10">
      <c r="A26" s="2">
        <v>8</v>
      </c>
      <c r="B26" s="2" t="s">
        <v>287</v>
      </c>
      <c r="C26" s="2">
        <v>0</v>
      </c>
      <c r="D26" s="2"/>
      <c r="E26" s="2"/>
      <c r="F26" s="2">
        <v>0</v>
      </c>
      <c r="H26" s="43">
        <v>22</v>
      </c>
      <c r="I26" s="2"/>
      <c r="J26" s="2"/>
    </row>
    <row r="27" spans="1:10">
      <c r="A27" s="2"/>
      <c r="B27" s="2"/>
      <c r="C27" s="2">
        <v>0</v>
      </c>
      <c r="D27" s="2"/>
      <c r="E27" s="2"/>
      <c r="F27" s="2"/>
    </row>
    <row r="28" spans="1:10">
      <c r="A28" s="2"/>
      <c r="B28" s="2"/>
      <c r="C28" s="2">
        <v>0</v>
      </c>
      <c r="D28" s="2"/>
      <c r="E28" s="2"/>
      <c r="F28" s="2"/>
      <c r="H28" t="s">
        <v>110</v>
      </c>
      <c r="I28" s="32">
        <f>AVERAGE(I5:I26)</f>
        <v>9.4645214285714303</v>
      </c>
      <c r="J28" s="32">
        <f>AVERAGE(J5:J26)</f>
        <v>6.5487307692307679</v>
      </c>
    </row>
    <row r="29" spans="1:10">
      <c r="A29" s="2">
        <v>9</v>
      </c>
      <c r="B29" s="2" t="s">
        <v>288</v>
      </c>
      <c r="C29" s="2">
        <v>0</v>
      </c>
      <c r="D29" s="2"/>
      <c r="E29" s="2">
        <v>0</v>
      </c>
      <c r="F29" s="2">
        <v>0</v>
      </c>
      <c r="H29" t="s">
        <v>111</v>
      </c>
      <c r="I29" s="32">
        <f>STDEV(I5:I26)</f>
        <v>5.577131294973737E-4</v>
      </c>
      <c r="J29" s="32">
        <f>STDEV(J5:J26)</f>
        <v>8.548522452110349E-5</v>
      </c>
    </row>
    <row r="30" spans="1:10">
      <c r="A30" s="2"/>
      <c r="B30" s="2"/>
      <c r="C30" s="2">
        <v>0</v>
      </c>
      <c r="D30" s="2"/>
      <c r="E30" s="2">
        <v>90</v>
      </c>
      <c r="F30" s="2"/>
      <c r="H30" t="s">
        <v>112</v>
      </c>
      <c r="I30" s="32">
        <f>MIN(I5:I26)</f>
        <v>9.4635999999999996</v>
      </c>
      <c r="J30" s="32">
        <f>MIN(J5:J26)</f>
        <v>6.5486000000000004</v>
      </c>
    </row>
    <row r="31" spans="1:10">
      <c r="A31" s="2"/>
      <c r="B31" s="2"/>
      <c r="C31" s="2">
        <v>0</v>
      </c>
      <c r="D31" s="2"/>
      <c r="E31" s="2">
        <v>0</v>
      </c>
      <c r="F31" s="2"/>
      <c r="H31" t="s">
        <v>113</v>
      </c>
      <c r="I31" s="32">
        <f>MAX(I5:I26)</f>
        <v>9.4658999999999995</v>
      </c>
      <c r="J31" s="32">
        <f>MAX(J5:J26)</f>
        <v>6.5488999999999997</v>
      </c>
    </row>
    <row r="32" spans="1:10">
      <c r="A32" s="2">
        <v>28</v>
      </c>
      <c r="B32" s="2" t="s">
        <v>290</v>
      </c>
      <c r="C32" s="2">
        <v>-3.5999999999999999E-3</v>
      </c>
      <c r="D32" s="2"/>
      <c r="E32" s="2">
        <v>10.203200000000001</v>
      </c>
      <c r="F32" s="2">
        <v>1E-4</v>
      </c>
      <c r="H32" t="s">
        <v>114</v>
      </c>
      <c r="I32" s="32">
        <f>I31-I30</f>
        <v>2.2999999999999687E-3</v>
      </c>
      <c r="J32" s="32">
        <f>J31-J30</f>
        <v>2.9999999999930083E-4</v>
      </c>
    </row>
    <row r="33" spans="1:6">
      <c r="A33" s="2"/>
      <c r="B33" s="2"/>
      <c r="C33" s="2">
        <v>1.6400000000000001E-2</v>
      </c>
      <c r="D33" s="2"/>
      <c r="E33" s="2">
        <v>89.999700000000004</v>
      </c>
      <c r="F33" s="2"/>
    </row>
    <row r="34" spans="1:6">
      <c r="A34" s="2"/>
      <c r="B34" s="2"/>
      <c r="C34" s="2">
        <v>-1.4672000000000001</v>
      </c>
      <c r="D34" s="2"/>
      <c r="E34" s="2">
        <v>1.9E-3</v>
      </c>
      <c r="F34" s="2"/>
    </row>
    <row r="35" spans="1:6">
      <c r="A35" s="2">
        <v>29</v>
      </c>
      <c r="B35" s="2" t="s">
        <v>289</v>
      </c>
      <c r="C35" s="2">
        <v>-2.9999999999999997E-4</v>
      </c>
      <c r="D35" s="2">
        <v>6.4934000000000003</v>
      </c>
      <c r="E35" s="2"/>
      <c r="F35" s="2">
        <v>8.9999999999999998E-4</v>
      </c>
    </row>
    <row r="36" spans="1:6">
      <c r="A36" s="2"/>
      <c r="B36" s="2"/>
      <c r="C36" s="2">
        <v>5.0000000000000001E-4</v>
      </c>
      <c r="D36" s="2">
        <v>3.2467000000000001</v>
      </c>
      <c r="E36" s="2"/>
      <c r="F36" s="2"/>
    </row>
    <row r="37" spans="1:6">
      <c r="A37" s="2"/>
      <c r="B37" s="2"/>
      <c r="C37" s="2">
        <v>0</v>
      </c>
      <c r="D37" s="2"/>
      <c r="E37" s="2"/>
      <c r="F37" s="2"/>
    </row>
    <row r="38" spans="1:6">
      <c r="A38" s="2">
        <v>30</v>
      </c>
      <c r="B38" s="2" t="s">
        <v>351</v>
      </c>
      <c r="C38" s="2">
        <v>1E-4</v>
      </c>
      <c r="D38" s="2">
        <v>8.5045999999999999</v>
      </c>
      <c r="E38" s="2"/>
      <c r="F38" s="2">
        <v>4.0000000000000002E-4</v>
      </c>
    </row>
    <row r="39" spans="1:6">
      <c r="A39" s="2"/>
      <c r="B39" s="2"/>
      <c r="C39" s="2">
        <v>-1E-4</v>
      </c>
      <c r="D39" s="2">
        <v>4.2523</v>
      </c>
      <c r="E39" s="2"/>
      <c r="F39" s="2"/>
    </row>
    <row r="40" spans="1:6">
      <c r="A40" s="2"/>
      <c r="B40" s="2"/>
      <c r="C40" s="2">
        <v>0</v>
      </c>
      <c r="D40" s="2"/>
      <c r="E40" s="2"/>
      <c r="F40" s="2"/>
    </row>
    <row r="41" spans="1:6">
      <c r="A41" s="2">
        <v>31</v>
      </c>
      <c r="B41" s="2" t="s">
        <v>352</v>
      </c>
      <c r="C41" s="2">
        <v>7.3400000000000007E-2</v>
      </c>
      <c r="D41" s="2"/>
      <c r="E41" s="2">
        <v>103.04179999999999</v>
      </c>
      <c r="F41" s="2">
        <v>4.0000000000000002E-4</v>
      </c>
    </row>
    <row r="42" spans="1:6">
      <c r="A42" s="2"/>
      <c r="B42" s="2"/>
      <c r="C42" s="2">
        <v>2.0799999999999999E-2</v>
      </c>
      <c r="D42" s="2"/>
      <c r="E42" s="2">
        <v>89.998199999999997</v>
      </c>
      <c r="F42" s="2"/>
    </row>
    <row r="43" spans="1:6">
      <c r="A43" s="2"/>
      <c r="B43" s="2"/>
      <c r="C43" s="2">
        <v>1.0025999999999999</v>
      </c>
      <c r="D43" s="2"/>
      <c r="E43" s="2">
        <v>359.99959999999999</v>
      </c>
      <c r="F43" s="2"/>
    </row>
    <row r="44" spans="1:6">
      <c r="A44" s="2">
        <v>36</v>
      </c>
      <c r="B44" s="2" t="s">
        <v>353</v>
      </c>
      <c r="C44" s="2">
        <v>0</v>
      </c>
      <c r="D44" s="2">
        <v>6.5479000000000003</v>
      </c>
      <c r="E44" s="2"/>
      <c r="F44" s="2">
        <v>0</v>
      </c>
    </row>
    <row r="45" spans="1:6">
      <c r="A45" s="2"/>
      <c r="B45" s="2"/>
      <c r="C45" s="2">
        <v>1E-4</v>
      </c>
      <c r="D45" s="2">
        <v>3.274</v>
      </c>
      <c r="E45" s="2"/>
      <c r="F45" s="2"/>
    </row>
    <row r="46" spans="1:6">
      <c r="A46" s="2"/>
      <c r="B46" s="2"/>
      <c r="C46" s="2">
        <v>0</v>
      </c>
      <c r="D46" s="2"/>
      <c r="E46" s="2"/>
      <c r="F46" s="2"/>
    </row>
    <row r="47" spans="1:6">
      <c r="A47" s="2">
        <v>42</v>
      </c>
      <c r="B47" s="2" t="s">
        <v>158</v>
      </c>
      <c r="C47" s="2">
        <v>0</v>
      </c>
      <c r="D47" s="2"/>
      <c r="E47" s="2"/>
      <c r="F47" s="2">
        <v>0</v>
      </c>
    </row>
    <row r="48" spans="1:6">
      <c r="A48" s="2"/>
      <c r="B48" s="2"/>
      <c r="C48" s="2">
        <v>0</v>
      </c>
      <c r="D48" s="2"/>
      <c r="E48" s="2"/>
      <c r="F48" s="2"/>
    </row>
    <row r="49" spans="1:6">
      <c r="A49" s="2"/>
      <c r="B49" s="2"/>
      <c r="C49" s="2">
        <v>1.3809</v>
      </c>
      <c r="D49" s="2"/>
      <c r="E49" s="2"/>
      <c r="F49" s="2"/>
    </row>
    <row r="50" spans="1:6">
      <c r="A50" s="2">
        <v>43</v>
      </c>
      <c r="B50" s="2" t="s">
        <v>159</v>
      </c>
      <c r="C50" s="2">
        <v>-2.0000000000000001E-4</v>
      </c>
      <c r="D50" s="2">
        <v>6.5480999999999998</v>
      </c>
      <c r="E50" s="2"/>
      <c r="F50" s="2">
        <v>0</v>
      </c>
    </row>
    <row r="51" spans="1:6">
      <c r="A51" s="2"/>
      <c r="B51" s="2"/>
      <c r="C51" s="2">
        <v>1E-4</v>
      </c>
      <c r="D51" s="2">
        <v>3.274</v>
      </c>
      <c r="E51" s="2"/>
      <c r="F51" s="2"/>
    </row>
    <row r="52" spans="1:6">
      <c r="A52" s="2"/>
      <c r="B52" s="2"/>
      <c r="C52" s="2">
        <v>0</v>
      </c>
      <c r="D52" s="2"/>
      <c r="E52" s="2"/>
      <c r="F52" s="2"/>
    </row>
    <row r="53" spans="1:6">
      <c r="A53" s="2">
        <v>44</v>
      </c>
      <c r="B53" s="2" t="s">
        <v>160</v>
      </c>
      <c r="C53" s="2">
        <v>-5.9999999999999995E-4</v>
      </c>
      <c r="D53" s="2">
        <v>18.9252</v>
      </c>
      <c r="E53" s="2"/>
      <c r="F53" s="2">
        <v>2.0000000000000001E-4</v>
      </c>
    </row>
    <row r="54" spans="1:6">
      <c r="A54" s="2"/>
      <c r="B54" s="2"/>
      <c r="C54" s="2">
        <v>2.0000000000000001E-4</v>
      </c>
      <c r="D54" s="2">
        <v>9.4626000000000001</v>
      </c>
      <c r="E54" s="2"/>
      <c r="F54" s="2"/>
    </row>
    <row r="55" spans="1:6">
      <c r="A55" s="2"/>
      <c r="B55" s="2"/>
      <c r="C55" s="2">
        <v>-8.0824999999999996</v>
      </c>
      <c r="D55" s="2"/>
      <c r="E55" s="2"/>
      <c r="F55" s="2"/>
    </row>
    <row r="56" spans="1:6">
      <c r="A56" s="2">
        <v>45</v>
      </c>
      <c r="B56" s="2" t="s">
        <v>161</v>
      </c>
      <c r="C56" s="2">
        <v>-5.9999999999999995E-4</v>
      </c>
      <c r="D56" s="2">
        <v>18.921700000000001</v>
      </c>
      <c r="E56" s="2"/>
      <c r="F56" s="2">
        <v>2.9999999999999997E-4</v>
      </c>
    </row>
    <row r="57" spans="1:6">
      <c r="A57" s="2"/>
      <c r="B57" s="2"/>
      <c r="C57" s="2">
        <v>2.0000000000000001E-4</v>
      </c>
      <c r="D57" s="2">
        <v>9.4608000000000008</v>
      </c>
      <c r="E57" s="2"/>
      <c r="F57" s="2"/>
    </row>
    <row r="58" spans="1:6">
      <c r="A58" s="2"/>
      <c r="B58" s="2"/>
      <c r="C58" s="2">
        <v>-8.0806000000000004</v>
      </c>
      <c r="D58" s="2"/>
      <c r="E58" s="2"/>
      <c r="F58" s="2"/>
    </row>
    <row r="59" spans="1:6">
      <c r="A59" s="2">
        <v>46</v>
      </c>
      <c r="B59" s="2" t="s">
        <v>162</v>
      </c>
      <c r="C59" s="2">
        <v>-6.9999999999999999E-4</v>
      </c>
      <c r="D59" s="2">
        <v>18.924900000000001</v>
      </c>
      <c r="E59" s="2"/>
      <c r="F59" s="2">
        <v>2.0000000000000001E-4</v>
      </c>
    </row>
    <row r="60" spans="1:6">
      <c r="A60" s="2"/>
      <c r="B60" s="2"/>
      <c r="C60" s="2">
        <v>2.0000000000000001E-4</v>
      </c>
      <c r="D60" s="2">
        <v>9.4624000000000006</v>
      </c>
      <c r="E60" s="2"/>
      <c r="F60" s="2"/>
    </row>
    <row r="61" spans="1:6">
      <c r="A61" s="2"/>
      <c r="B61" s="2"/>
      <c r="C61" s="2">
        <v>-8.0823</v>
      </c>
      <c r="D61" s="2"/>
      <c r="E61" s="2"/>
      <c r="F61" s="2"/>
    </row>
    <row r="62" spans="1:6">
      <c r="A62" s="2">
        <v>47</v>
      </c>
      <c r="B62" s="2" t="s">
        <v>163</v>
      </c>
      <c r="C62" s="2">
        <v>1.7999999999999999E-2</v>
      </c>
      <c r="D62" s="2"/>
      <c r="E62" s="2">
        <v>262.62979999999999</v>
      </c>
      <c r="F62" s="2">
        <v>5.9999999999999995E-4</v>
      </c>
    </row>
    <row r="63" spans="1:6">
      <c r="A63" s="2"/>
      <c r="B63" s="2"/>
      <c r="C63" s="2">
        <v>-9.9500000000000005E-2</v>
      </c>
      <c r="D63" s="2"/>
      <c r="E63" s="2">
        <v>90.000699999999995</v>
      </c>
      <c r="F63" s="2"/>
    </row>
    <row r="64" spans="1:6">
      <c r="A64" s="2"/>
      <c r="B64" s="2"/>
      <c r="C64" s="2">
        <v>0</v>
      </c>
      <c r="D64" s="2"/>
      <c r="E64" s="2">
        <v>359.99990000000003</v>
      </c>
      <c r="F64" s="2"/>
    </row>
    <row r="65" spans="1:6">
      <c r="A65" s="2">
        <v>48</v>
      </c>
      <c r="B65" s="2" t="s">
        <v>164</v>
      </c>
      <c r="C65" s="2">
        <v>0</v>
      </c>
      <c r="D65" s="2">
        <v>8.2494999999999994</v>
      </c>
      <c r="E65" s="2"/>
      <c r="F65" s="2">
        <v>2.0000000000000001E-4</v>
      </c>
    </row>
    <row r="66" spans="1:6">
      <c r="A66" s="2"/>
      <c r="B66" s="2"/>
      <c r="C66" s="2">
        <v>-1E-4</v>
      </c>
      <c r="D66" s="2">
        <v>4.1246999999999998</v>
      </c>
      <c r="E66" s="2"/>
      <c r="F66" s="2"/>
    </row>
    <row r="67" spans="1:6">
      <c r="A67" s="2"/>
      <c r="B67" s="2"/>
      <c r="C67" s="2">
        <v>0</v>
      </c>
      <c r="D67" s="2"/>
      <c r="E67" s="2"/>
      <c r="F67" s="2"/>
    </row>
    <row r="68" spans="1:6">
      <c r="A68" s="2">
        <v>49</v>
      </c>
      <c r="B68" s="2" t="s">
        <v>165</v>
      </c>
      <c r="C68" s="2">
        <v>0</v>
      </c>
      <c r="D68" s="2">
        <v>8.5045000000000002</v>
      </c>
      <c r="E68" s="2"/>
      <c r="F68" s="2">
        <v>4.0000000000000002E-4</v>
      </c>
    </row>
    <row r="69" spans="1:6">
      <c r="A69" s="2"/>
      <c r="B69" s="2"/>
      <c r="C69" s="2">
        <v>0</v>
      </c>
      <c r="D69" s="2">
        <v>4.2522000000000002</v>
      </c>
      <c r="E69" s="2"/>
      <c r="F69" s="2"/>
    </row>
    <row r="70" spans="1:6">
      <c r="A70" s="2"/>
      <c r="B70" s="2"/>
      <c r="C70" s="2">
        <v>0</v>
      </c>
      <c r="D70" s="2"/>
      <c r="E70" s="2"/>
      <c r="F70" s="2"/>
    </row>
    <row r="71" spans="1:6">
      <c r="A71" s="2">
        <v>50</v>
      </c>
      <c r="B71" s="2" t="s">
        <v>166</v>
      </c>
      <c r="C71" s="2">
        <v>-1.03E-2</v>
      </c>
      <c r="D71" s="2"/>
      <c r="E71" s="2">
        <v>114.86669999999999</v>
      </c>
      <c r="F71" s="2">
        <v>2.9999999999999997E-4</v>
      </c>
    </row>
    <row r="72" spans="1:6">
      <c r="A72" s="2"/>
      <c r="B72" s="2"/>
      <c r="C72" s="2">
        <v>3.27E-2</v>
      </c>
      <c r="D72" s="2"/>
      <c r="E72" s="2">
        <v>89.997</v>
      </c>
      <c r="F72" s="2"/>
    </row>
    <row r="73" spans="1:6">
      <c r="A73" s="2"/>
      <c r="B73" s="2"/>
      <c r="C73" s="2">
        <v>1.0026999999999999</v>
      </c>
      <c r="D73" s="2"/>
      <c r="E73" s="2">
        <v>359.99860000000001</v>
      </c>
      <c r="F73" s="2"/>
    </row>
    <row r="74" spans="1:6">
      <c r="A74" s="2">
        <v>53</v>
      </c>
      <c r="B74" s="2" t="s">
        <v>167</v>
      </c>
      <c r="C74" s="2">
        <v>0</v>
      </c>
      <c r="D74" s="2">
        <v>6.5486000000000004</v>
      </c>
      <c r="E74" s="2"/>
      <c r="F74" s="2">
        <v>0</v>
      </c>
    </row>
    <row r="75" spans="1:6">
      <c r="A75" s="2"/>
      <c r="B75" s="2"/>
      <c r="C75" s="2">
        <v>4.0000000000000002E-4</v>
      </c>
      <c r="D75" s="2">
        <v>3.2743000000000002</v>
      </c>
      <c r="E75" s="2"/>
      <c r="F75" s="2"/>
    </row>
    <row r="76" spans="1:6">
      <c r="A76" s="2"/>
      <c r="B76" s="2"/>
      <c r="C76" s="2">
        <v>0</v>
      </c>
      <c r="D76" s="2"/>
      <c r="E76" s="2"/>
      <c r="F76" s="2"/>
    </row>
    <row r="77" spans="1:6">
      <c r="A77" s="2">
        <v>54</v>
      </c>
      <c r="B77" s="2" t="s">
        <v>168</v>
      </c>
      <c r="C77" s="2">
        <v>1E-4</v>
      </c>
      <c r="D77" s="2">
        <v>6.5486000000000004</v>
      </c>
      <c r="E77" s="2"/>
      <c r="F77" s="2">
        <v>2.0000000000000001E-4</v>
      </c>
    </row>
    <row r="78" spans="1:6">
      <c r="A78" s="2"/>
      <c r="B78" s="2"/>
      <c r="C78" s="2">
        <v>4.0000000000000002E-4</v>
      </c>
      <c r="D78" s="2">
        <v>3.2743000000000002</v>
      </c>
      <c r="E78" s="2"/>
      <c r="F78" s="2"/>
    </row>
    <row r="79" spans="1:6">
      <c r="A79" s="2"/>
      <c r="B79" s="2"/>
      <c r="C79" s="2">
        <v>0</v>
      </c>
      <c r="D79" s="2"/>
      <c r="E79" s="2"/>
      <c r="F79" s="2"/>
    </row>
    <row r="80" spans="1:6">
      <c r="A80" s="2">
        <v>55</v>
      </c>
      <c r="B80" s="2" t="s">
        <v>169</v>
      </c>
      <c r="C80" s="2">
        <v>0</v>
      </c>
      <c r="D80" s="2"/>
      <c r="E80" s="2"/>
      <c r="F80" s="2">
        <v>0</v>
      </c>
    </row>
    <row r="81" spans="1:6">
      <c r="A81" s="2"/>
      <c r="B81" s="2"/>
      <c r="C81" s="2">
        <v>0</v>
      </c>
      <c r="D81" s="2"/>
      <c r="E81" s="2"/>
      <c r="F81" s="2"/>
    </row>
    <row r="82" spans="1:6">
      <c r="A82" s="2"/>
      <c r="B82" s="2"/>
      <c r="C82" s="2">
        <v>1.3808</v>
      </c>
      <c r="D82" s="2"/>
      <c r="E82" s="2"/>
      <c r="F82" s="2"/>
    </row>
    <row r="83" spans="1:6">
      <c r="A83" s="2">
        <v>56</v>
      </c>
      <c r="B83" s="2" t="s">
        <v>170</v>
      </c>
      <c r="C83" s="2">
        <v>-3.2000000000000002E-3</v>
      </c>
      <c r="D83" s="2">
        <v>18.928000000000001</v>
      </c>
      <c r="E83" s="2"/>
      <c r="F83" s="2">
        <v>1E-4</v>
      </c>
    </row>
    <row r="84" spans="1:6">
      <c r="A84" s="2"/>
      <c r="B84" s="2"/>
      <c r="C84" s="2">
        <v>-6.9999999999999999E-4</v>
      </c>
      <c r="D84" s="2">
        <v>9.4640000000000004</v>
      </c>
      <c r="E84" s="2"/>
      <c r="F84" s="2"/>
    </row>
    <row r="85" spans="1:6">
      <c r="A85" s="2"/>
      <c r="B85" s="2"/>
      <c r="C85" s="2">
        <v>-8.0831999999999997</v>
      </c>
      <c r="D85" s="2"/>
      <c r="E85" s="2"/>
      <c r="F85" s="2"/>
    </row>
    <row r="86" spans="1:6">
      <c r="A86" s="2">
        <v>57</v>
      </c>
      <c r="B86" s="2" t="s">
        <v>171</v>
      </c>
      <c r="C86" s="2">
        <v>-8.9999999999999998E-4</v>
      </c>
      <c r="D86" s="2">
        <v>18.9298</v>
      </c>
      <c r="E86" s="2"/>
      <c r="F86" s="2">
        <v>1E-4</v>
      </c>
    </row>
    <row r="87" spans="1:6">
      <c r="A87" s="2"/>
      <c r="B87" s="2"/>
      <c r="C87" s="2">
        <v>-5.9999999999999995E-4</v>
      </c>
      <c r="D87" s="2">
        <v>9.4649000000000001</v>
      </c>
      <c r="E87" s="2"/>
      <c r="F87" s="2"/>
    </row>
    <row r="88" spans="1:6">
      <c r="A88" s="2"/>
      <c r="B88" s="2"/>
      <c r="C88" s="2">
        <v>-8.0840999999999994</v>
      </c>
      <c r="D88" s="2"/>
      <c r="E88" s="2"/>
      <c r="F88" s="2"/>
    </row>
    <row r="89" spans="1:6">
      <c r="A89" s="2">
        <v>58</v>
      </c>
      <c r="B89" s="2" t="s">
        <v>172</v>
      </c>
      <c r="C89" s="2">
        <v>-2.9999999999999997E-4</v>
      </c>
      <c r="D89" s="2">
        <v>18.9299</v>
      </c>
      <c r="E89" s="2"/>
      <c r="F89" s="2">
        <v>1E-4</v>
      </c>
    </row>
    <row r="90" spans="1:6">
      <c r="A90" s="2"/>
      <c r="B90" s="2"/>
      <c r="C90" s="2">
        <v>-6.9999999999999999E-4</v>
      </c>
      <c r="D90" s="2">
        <v>9.4649000000000001</v>
      </c>
      <c r="E90" s="2"/>
      <c r="F90" s="2"/>
    </row>
    <row r="91" spans="1:6">
      <c r="A91" s="2"/>
      <c r="B91" s="2"/>
      <c r="C91" s="2">
        <v>-8.0840999999999994</v>
      </c>
      <c r="D91" s="2"/>
      <c r="E91" s="2"/>
      <c r="F91" s="2"/>
    </row>
    <row r="92" spans="1:6">
      <c r="A92" s="2">
        <v>59</v>
      </c>
      <c r="B92" s="2" t="s">
        <v>173</v>
      </c>
      <c r="C92" s="2">
        <v>1E-4</v>
      </c>
      <c r="D92" s="2">
        <v>6.5488</v>
      </c>
      <c r="E92" s="2"/>
      <c r="F92" s="2">
        <v>1E-4</v>
      </c>
    </row>
    <row r="93" spans="1:6">
      <c r="A93" s="2"/>
      <c r="B93" s="2"/>
      <c r="C93" s="2">
        <v>5.0000000000000001E-4</v>
      </c>
      <c r="D93" s="2">
        <v>3.2744</v>
      </c>
      <c r="E93" s="2"/>
      <c r="F93" s="2"/>
    </row>
    <row r="94" spans="1:6">
      <c r="A94" s="2"/>
      <c r="B94" s="2"/>
      <c r="C94" s="2">
        <v>0</v>
      </c>
      <c r="D94" s="2"/>
      <c r="E94" s="2"/>
      <c r="F94" s="2"/>
    </row>
    <row r="95" spans="1:6">
      <c r="A95" s="2">
        <v>60</v>
      </c>
      <c r="B95" s="2" t="s">
        <v>174</v>
      </c>
      <c r="C95" s="2">
        <v>-2.9999999999999997E-4</v>
      </c>
      <c r="D95" s="2">
        <v>18.9285</v>
      </c>
      <c r="E95" s="2"/>
      <c r="F95" s="2">
        <v>1E-4</v>
      </c>
    </row>
    <row r="96" spans="1:6">
      <c r="A96" s="2"/>
      <c r="B96" s="2"/>
      <c r="C96" s="2">
        <v>-1E-4</v>
      </c>
      <c r="D96" s="2">
        <v>9.4641999999999999</v>
      </c>
      <c r="E96" s="2"/>
      <c r="F96" s="2"/>
    </row>
    <row r="97" spans="1:6">
      <c r="A97" s="2"/>
      <c r="B97" s="2"/>
      <c r="C97" s="2">
        <v>-8.0833999999999993</v>
      </c>
      <c r="D97" s="2"/>
      <c r="E97" s="2"/>
      <c r="F97" s="2"/>
    </row>
    <row r="98" spans="1:6">
      <c r="A98" s="2">
        <v>61</v>
      </c>
      <c r="B98" s="2" t="s">
        <v>175</v>
      </c>
      <c r="C98" s="2">
        <v>1E-4</v>
      </c>
      <c r="D98" s="2">
        <v>6.5487000000000002</v>
      </c>
      <c r="E98" s="2"/>
      <c r="F98" s="2">
        <v>1E-4</v>
      </c>
    </row>
    <row r="99" spans="1:6">
      <c r="A99" s="2"/>
      <c r="B99" s="2"/>
      <c r="C99" s="2">
        <v>5.0000000000000001E-4</v>
      </c>
      <c r="D99" s="2">
        <v>3.2744</v>
      </c>
      <c r="E99" s="2"/>
      <c r="F99" s="2"/>
    </row>
    <row r="100" spans="1:6">
      <c r="A100" s="2"/>
      <c r="B100" s="2"/>
      <c r="C100" s="2">
        <v>0</v>
      </c>
      <c r="D100" s="2"/>
      <c r="E100" s="2"/>
      <c r="F100" s="2"/>
    </row>
    <row r="101" spans="1:6">
      <c r="A101" s="2">
        <v>62</v>
      </c>
      <c r="B101" s="2" t="s">
        <v>176</v>
      </c>
      <c r="C101" s="2">
        <v>0</v>
      </c>
      <c r="D101" s="2">
        <v>18.928799999999999</v>
      </c>
      <c r="E101" s="2"/>
      <c r="F101" s="2">
        <v>1E-4</v>
      </c>
    </row>
    <row r="102" spans="1:6">
      <c r="A102" s="2"/>
      <c r="B102" s="2"/>
      <c r="C102" s="2">
        <v>4.0000000000000002E-4</v>
      </c>
      <c r="D102" s="2">
        <v>9.4643999999999995</v>
      </c>
      <c r="E102" s="2"/>
      <c r="F102" s="2"/>
    </row>
    <row r="103" spans="1:6">
      <c r="A103" s="2"/>
      <c r="B103" s="2"/>
      <c r="C103" s="2">
        <v>-8.0835000000000008</v>
      </c>
      <c r="D103" s="2"/>
      <c r="E103" s="2"/>
      <c r="F103" s="2"/>
    </row>
    <row r="104" spans="1:6">
      <c r="A104" s="2">
        <v>63</v>
      </c>
      <c r="B104" s="2" t="s">
        <v>177</v>
      </c>
      <c r="C104" s="2">
        <v>0</v>
      </c>
      <c r="D104" s="2">
        <v>6.5488999999999997</v>
      </c>
      <c r="E104" s="2"/>
      <c r="F104" s="2">
        <v>0</v>
      </c>
    </row>
    <row r="105" spans="1:6">
      <c r="A105" s="2"/>
      <c r="B105" s="2"/>
      <c r="C105" s="2">
        <v>5.9999999999999995E-4</v>
      </c>
      <c r="D105" s="2">
        <v>3.2745000000000002</v>
      </c>
      <c r="E105" s="2"/>
      <c r="F105" s="2"/>
    </row>
    <row r="106" spans="1:6">
      <c r="A106" s="2"/>
      <c r="B106" s="2"/>
      <c r="C106" s="2">
        <v>0</v>
      </c>
      <c r="D106" s="2"/>
      <c r="E106" s="2"/>
      <c r="F106" s="2"/>
    </row>
    <row r="107" spans="1:6">
      <c r="A107" s="2">
        <v>64</v>
      </c>
      <c r="B107" s="2" t="s">
        <v>178</v>
      </c>
      <c r="C107" s="2">
        <v>0</v>
      </c>
      <c r="D107" s="2"/>
      <c r="E107" s="2"/>
      <c r="F107" s="2">
        <v>0</v>
      </c>
    </row>
    <row r="108" spans="1:6">
      <c r="A108" s="2"/>
      <c r="B108" s="2"/>
      <c r="C108" s="2">
        <v>0</v>
      </c>
      <c r="D108" s="2"/>
      <c r="E108" s="2"/>
      <c r="F108" s="2"/>
    </row>
    <row r="109" spans="1:6">
      <c r="A109" s="2"/>
      <c r="B109" s="2"/>
      <c r="C109" s="2">
        <v>1.3808</v>
      </c>
      <c r="D109" s="2"/>
      <c r="E109" s="2"/>
      <c r="F109" s="2"/>
    </row>
    <row r="110" spans="1:6">
      <c r="A110" s="2">
        <v>65</v>
      </c>
      <c r="B110" s="2" t="s">
        <v>179</v>
      </c>
      <c r="C110" s="2">
        <v>2.0000000000000001E-4</v>
      </c>
      <c r="D110" s="2">
        <v>6.5488</v>
      </c>
      <c r="E110" s="2"/>
      <c r="F110" s="2">
        <v>1E-4</v>
      </c>
    </row>
    <row r="111" spans="1:6">
      <c r="A111" s="2"/>
      <c r="B111" s="2"/>
      <c r="C111" s="2">
        <v>5.0000000000000001E-4</v>
      </c>
      <c r="D111" s="2">
        <v>3.2744</v>
      </c>
      <c r="E111" s="2"/>
      <c r="F111" s="2"/>
    </row>
    <row r="112" spans="1:6">
      <c r="A112" s="2"/>
      <c r="B112" s="2"/>
      <c r="C112" s="2">
        <v>0</v>
      </c>
      <c r="D112" s="2"/>
      <c r="E112" s="2"/>
      <c r="F112" s="2"/>
    </row>
    <row r="113" spans="1:6">
      <c r="A113" s="2">
        <v>66</v>
      </c>
      <c r="B113" s="2" t="s">
        <v>180</v>
      </c>
      <c r="C113" s="2">
        <v>2.0000000000000001E-4</v>
      </c>
      <c r="D113" s="2">
        <v>6.5487000000000002</v>
      </c>
      <c r="E113" s="2"/>
      <c r="F113" s="2">
        <v>1E-4</v>
      </c>
    </row>
    <row r="114" spans="1:6">
      <c r="A114" s="2"/>
      <c r="B114" s="2"/>
      <c r="C114" s="2">
        <v>4.0000000000000002E-4</v>
      </c>
      <c r="D114" s="2">
        <v>3.2744</v>
      </c>
      <c r="E114" s="2"/>
      <c r="F114" s="2"/>
    </row>
    <row r="115" spans="1:6">
      <c r="A115" s="2"/>
      <c r="B115" s="2"/>
      <c r="C115" s="2">
        <v>0</v>
      </c>
      <c r="D115" s="2"/>
      <c r="E115" s="2"/>
      <c r="F115" s="2"/>
    </row>
    <row r="116" spans="1:6">
      <c r="A116" s="2">
        <v>67</v>
      </c>
      <c r="B116" s="2" t="s">
        <v>181</v>
      </c>
      <c r="C116" s="2">
        <v>2.0000000000000001E-4</v>
      </c>
      <c r="D116" s="2">
        <v>6.5487000000000002</v>
      </c>
      <c r="E116" s="2"/>
      <c r="F116" s="2">
        <v>0</v>
      </c>
    </row>
    <row r="117" spans="1:6">
      <c r="A117" s="2"/>
      <c r="B117" s="2"/>
      <c r="C117" s="2">
        <v>4.0000000000000002E-4</v>
      </c>
      <c r="D117" s="2">
        <v>3.2743000000000002</v>
      </c>
      <c r="E117" s="2"/>
      <c r="F117" s="2"/>
    </row>
    <row r="118" spans="1:6">
      <c r="A118" s="2"/>
      <c r="B118" s="2"/>
      <c r="C118" s="2">
        <v>0</v>
      </c>
      <c r="D118" s="2"/>
      <c r="E118" s="2"/>
      <c r="F118" s="2"/>
    </row>
    <row r="119" spans="1:6">
      <c r="A119" s="2">
        <v>68</v>
      </c>
      <c r="B119" s="2" t="s">
        <v>376</v>
      </c>
      <c r="C119" s="2">
        <v>0</v>
      </c>
      <c r="D119" s="2"/>
      <c r="E119" s="2"/>
      <c r="F119" s="2">
        <v>0</v>
      </c>
    </row>
    <row r="120" spans="1:6">
      <c r="A120" s="2"/>
      <c r="B120" s="2"/>
      <c r="C120" s="2">
        <v>0</v>
      </c>
      <c r="D120" s="2"/>
      <c r="E120" s="2"/>
      <c r="F120" s="2"/>
    </row>
    <row r="121" spans="1:6">
      <c r="A121" s="2"/>
      <c r="B121" s="2"/>
      <c r="C121" s="2">
        <v>1.3808</v>
      </c>
      <c r="D121" s="2"/>
      <c r="E121" s="2"/>
      <c r="F121" s="2"/>
    </row>
    <row r="122" spans="1:6">
      <c r="A122" s="2">
        <v>71</v>
      </c>
      <c r="B122" s="2" t="s">
        <v>377</v>
      </c>
      <c r="C122" s="2">
        <v>0</v>
      </c>
      <c r="D122" s="2"/>
      <c r="E122" s="2"/>
      <c r="F122" s="2">
        <v>0</v>
      </c>
    </row>
    <row r="123" spans="1:6">
      <c r="A123" s="2"/>
      <c r="B123" s="2"/>
      <c r="C123" s="2">
        <v>0</v>
      </c>
      <c r="D123" s="2"/>
      <c r="E123" s="2"/>
      <c r="F123" s="2"/>
    </row>
    <row r="124" spans="1:6">
      <c r="A124" s="2"/>
      <c r="B124" s="2"/>
      <c r="C124" s="2">
        <v>1.3808</v>
      </c>
      <c r="D124" s="2"/>
      <c r="E124" s="2"/>
      <c r="F124" s="2"/>
    </row>
    <row r="125" spans="1:6">
      <c r="A125" s="2">
        <v>72</v>
      </c>
      <c r="B125" s="2" t="s">
        <v>378</v>
      </c>
      <c r="C125" s="2">
        <v>0</v>
      </c>
      <c r="D125" s="2"/>
      <c r="E125" s="2"/>
      <c r="F125" s="2">
        <v>0</v>
      </c>
    </row>
    <row r="126" spans="1:6">
      <c r="A126" s="2"/>
      <c r="B126" s="2"/>
      <c r="C126" s="2">
        <v>0</v>
      </c>
      <c r="D126" s="2"/>
      <c r="E126" s="2"/>
      <c r="F126" s="2"/>
    </row>
    <row r="127" spans="1:6">
      <c r="A127" s="2"/>
      <c r="B127" s="2"/>
      <c r="C127" s="2">
        <v>1.3808</v>
      </c>
      <c r="D127" s="2"/>
      <c r="E127" s="2"/>
      <c r="F127" s="2"/>
    </row>
    <row r="128" spans="1:6">
      <c r="A128" s="2">
        <v>73</v>
      </c>
      <c r="B128" s="2" t="s">
        <v>379</v>
      </c>
      <c r="C128" s="2">
        <v>1E-4</v>
      </c>
      <c r="D128" s="2">
        <v>18.929200000000002</v>
      </c>
      <c r="E128" s="2"/>
      <c r="F128" s="2">
        <v>1E-4</v>
      </c>
    </row>
    <row r="129" spans="1:6">
      <c r="A129" s="2"/>
      <c r="B129" s="2"/>
      <c r="C129" s="2">
        <v>5.0000000000000001E-4</v>
      </c>
      <c r="D129" s="2">
        <v>9.4646000000000008</v>
      </c>
      <c r="E129" s="2"/>
      <c r="F129" s="2"/>
    </row>
    <row r="130" spans="1:6">
      <c r="A130" s="2"/>
      <c r="B130" s="2"/>
      <c r="C130" s="2">
        <v>-8.0837000000000003</v>
      </c>
      <c r="D130" s="2"/>
      <c r="E130" s="2"/>
      <c r="F130" s="2"/>
    </row>
    <row r="131" spans="1:6">
      <c r="A131" s="2">
        <v>74</v>
      </c>
      <c r="B131" s="2" t="s">
        <v>380</v>
      </c>
      <c r="C131" s="2">
        <v>0</v>
      </c>
      <c r="D131" s="2">
        <v>18.931799999999999</v>
      </c>
      <c r="E131" s="2"/>
      <c r="F131" s="2">
        <v>1E-4</v>
      </c>
    </row>
    <row r="132" spans="1:6">
      <c r="A132" s="2"/>
      <c r="B132" s="2"/>
      <c r="C132" s="2">
        <v>5.0000000000000001E-4</v>
      </c>
      <c r="D132" s="2">
        <v>9.4658999999999995</v>
      </c>
      <c r="E132" s="2"/>
      <c r="F132" s="2"/>
    </row>
    <row r="133" spans="1:6">
      <c r="A133" s="2"/>
      <c r="B133" s="2"/>
      <c r="C133" s="2">
        <v>-8.0851000000000006</v>
      </c>
      <c r="D133" s="2"/>
      <c r="E133" s="2"/>
      <c r="F133" s="2"/>
    </row>
    <row r="134" spans="1:6">
      <c r="A134" s="2">
        <v>75</v>
      </c>
      <c r="B134" s="2" t="s">
        <v>381</v>
      </c>
      <c r="C134" s="2">
        <v>0</v>
      </c>
      <c r="D134" s="2">
        <v>18.930099999999999</v>
      </c>
      <c r="E134" s="2"/>
      <c r="F134" s="2">
        <v>1E-4</v>
      </c>
    </row>
    <row r="135" spans="1:6">
      <c r="A135" s="2"/>
      <c r="B135" s="2"/>
      <c r="C135" s="2">
        <v>5.0000000000000001E-4</v>
      </c>
      <c r="D135" s="2">
        <v>9.4649999999999999</v>
      </c>
      <c r="E135" s="2"/>
      <c r="F135" s="2"/>
    </row>
    <row r="136" spans="1:6">
      <c r="A136" s="2"/>
      <c r="B136" s="2"/>
      <c r="C136" s="2">
        <v>-8.0841999999999992</v>
      </c>
      <c r="D136" s="2"/>
      <c r="E136" s="2"/>
      <c r="F136" s="2"/>
    </row>
    <row r="137" spans="1:6">
      <c r="A137" s="2">
        <v>76</v>
      </c>
      <c r="B137" s="2" t="s">
        <v>382</v>
      </c>
      <c r="C137" s="2">
        <v>1E-4</v>
      </c>
      <c r="D137" s="2">
        <v>18.927099999999999</v>
      </c>
      <c r="E137" s="2"/>
      <c r="F137" s="2">
        <v>1E-4</v>
      </c>
    </row>
    <row r="138" spans="1:6">
      <c r="A138" s="2"/>
      <c r="B138" s="2"/>
      <c r="C138" s="2">
        <v>6.9999999999999999E-4</v>
      </c>
      <c r="D138" s="2">
        <v>9.4635999999999996</v>
      </c>
      <c r="E138" s="2"/>
      <c r="F138" s="2"/>
    </row>
    <row r="139" spans="1:6">
      <c r="A139" s="2"/>
      <c r="B139" s="2"/>
      <c r="C139" s="2">
        <v>-8.0827000000000009</v>
      </c>
      <c r="D139" s="2"/>
      <c r="E139" s="2"/>
      <c r="F139" s="2"/>
    </row>
    <row r="140" spans="1:6">
      <c r="A140" s="2">
        <v>77</v>
      </c>
      <c r="B140" s="2" t="s">
        <v>383</v>
      </c>
      <c r="C140" s="2">
        <v>2.0000000000000001E-4</v>
      </c>
      <c r="D140" s="2">
        <v>18.9282</v>
      </c>
      <c r="E140" s="2"/>
      <c r="F140" s="2">
        <v>1E-4</v>
      </c>
    </row>
    <row r="141" spans="1:6">
      <c r="A141" s="2"/>
      <c r="B141" s="2"/>
      <c r="C141" s="2">
        <v>8.9999999999999998E-4</v>
      </c>
      <c r="D141" s="2">
        <v>9.4641000000000002</v>
      </c>
      <c r="E141" s="2"/>
      <c r="F141" s="2"/>
    </row>
    <row r="142" spans="1:6">
      <c r="A142" s="2"/>
      <c r="B142" s="2"/>
      <c r="C142" s="2">
        <v>-8.0831999999999997</v>
      </c>
      <c r="D142" s="2"/>
      <c r="E142" s="2"/>
      <c r="F142" s="2"/>
    </row>
    <row r="143" spans="1:6">
      <c r="A143" s="2">
        <v>78</v>
      </c>
      <c r="B143" s="2" t="s">
        <v>384</v>
      </c>
      <c r="C143" s="2">
        <v>2.0000000000000001E-4</v>
      </c>
      <c r="D143" s="2">
        <v>6.5487000000000002</v>
      </c>
      <c r="E143" s="2"/>
      <c r="F143" s="2">
        <v>1E-4</v>
      </c>
    </row>
    <row r="144" spans="1:6">
      <c r="A144" s="2"/>
      <c r="B144" s="2"/>
      <c r="C144" s="2">
        <v>6.9999999999999999E-4</v>
      </c>
      <c r="D144" s="2">
        <v>3.2743000000000002</v>
      </c>
      <c r="E144" s="2"/>
      <c r="F144" s="2"/>
    </row>
    <row r="145" spans="1:6">
      <c r="A145" s="2"/>
      <c r="B145" s="2"/>
      <c r="C145" s="2">
        <v>0</v>
      </c>
      <c r="D145" s="2"/>
      <c r="E145" s="2"/>
      <c r="F145" s="2"/>
    </row>
    <row r="146" spans="1:6">
      <c r="A146" s="2">
        <v>79</v>
      </c>
      <c r="B146" s="2" t="s">
        <v>385</v>
      </c>
      <c r="C146" s="2">
        <v>2.0000000000000001E-4</v>
      </c>
      <c r="D146" s="2">
        <v>18.929099999999998</v>
      </c>
      <c r="E146" s="2"/>
      <c r="F146" s="2">
        <v>1E-4</v>
      </c>
    </row>
    <row r="147" spans="1:6">
      <c r="A147" s="2"/>
      <c r="B147" s="2"/>
      <c r="C147" s="2">
        <v>8.0000000000000004E-4</v>
      </c>
      <c r="D147" s="2">
        <v>9.4646000000000008</v>
      </c>
      <c r="E147" s="2"/>
      <c r="F147" s="2"/>
    </row>
    <row r="148" spans="1:6">
      <c r="A148" s="2"/>
      <c r="B148" s="2"/>
      <c r="C148" s="2">
        <v>-8.0837000000000003</v>
      </c>
      <c r="D148" s="2"/>
      <c r="E148" s="2"/>
      <c r="F148" s="2"/>
    </row>
    <row r="149" spans="1:6">
      <c r="A149" s="2">
        <v>80</v>
      </c>
      <c r="B149" s="2" t="s">
        <v>386</v>
      </c>
      <c r="C149" s="2">
        <v>2.0000000000000001E-4</v>
      </c>
      <c r="D149" s="2">
        <v>6.5488</v>
      </c>
      <c r="E149" s="2"/>
      <c r="F149" s="2">
        <v>1E-4</v>
      </c>
    </row>
    <row r="150" spans="1:6">
      <c r="A150" s="2"/>
      <c r="B150" s="2"/>
      <c r="C150" s="2">
        <v>8.0000000000000004E-4</v>
      </c>
      <c r="D150" s="2">
        <v>3.2744</v>
      </c>
      <c r="E150" s="2"/>
      <c r="F150" s="2"/>
    </row>
    <row r="151" spans="1:6">
      <c r="A151" s="2"/>
      <c r="B151" s="2"/>
      <c r="C151" s="2">
        <v>0</v>
      </c>
      <c r="D151" s="2"/>
      <c r="E151" s="2"/>
      <c r="F151" s="2"/>
    </row>
    <row r="152" spans="1:6">
      <c r="A152" s="2">
        <v>81</v>
      </c>
      <c r="B152" s="2" t="s">
        <v>387</v>
      </c>
      <c r="C152" s="2">
        <v>4.0000000000000002E-4</v>
      </c>
      <c r="D152" s="2">
        <v>18.929200000000002</v>
      </c>
      <c r="E152" s="2"/>
      <c r="F152" s="2">
        <v>1E-4</v>
      </c>
    </row>
    <row r="153" spans="1:6">
      <c r="A153" s="2"/>
      <c r="B153" s="2"/>
      <c r="C153" s="2">
        <v>8.0000000000000004E-4</v>
      </c>
      <c r="D153" s="2">
        <v>9.4646000000000008</v>
      </c>
      <c r="E153" s="2"/>
      <c r="F153" s="2"/>
    </row>
    <row r="154" spans="1:6">
      <c r="A154" s="2"/>
      <c r="B154" s="2"/>
      <c r="C154" s="2">
        <v>-8.0837000000000003</v>
      </c>
      <c r="D154" s="2"/>
      <c r="E154" s="2"/>
      <c r="F154" s="2"/>
    </row>
    <row r="155" spans="1:6">
      <c r="A155" s="2">
        <v>82</v>
      </c>
      <c r="B155" s="2" t="s">
        <v>388</v>
      </c>
      <c r="C155" s="2">
        <v>4.0000000000000002E-4</v>
      </c>
      <c r="D155" s="2">
        <v>6.5487000000000002</v>
      </c>
      <c r="E155" s="2"/>
      <c r="F155" s="2">
        <v>0</v>
      </c>
    </row>
    <row r="156" spans="1:6">
      <c r="A156" s="2"/>
      <c r="B156" s="2"/>
      <c r="C156" s="2">
        <v>6.9999999999999999E-4</v>
      </c>
      <c r="D156" s="2">
        <v>3.2744</v>
      </c>
      <c r="E156" s="2"/>
      <c r="F156" s="2"/>
    </row>
    <row r="157" spans="1:6">
      <c r="A157" s="2"/>
      <c r="B157" s="2"/>
      <c r="C157" s="2">
        <v>0</v>
      </c>
      <c r="D157" s="2"/>
      <c r="E157" s="2"/>
      <c r="F157" s="2"/>
    </row>
    <row r="158" spans="1:6">
      <c r="A158" s="2">
        <v>83</v>
      </c>
      <c r="B158" s="2" t="s">
        <v>389</v>
      </c>
      <c r="C158" s="2">
        <v>0</v>
      </c>
      <c r="D158" s="2"/>
      <c r="E158" s="2"/>
      <c r="F158" s="2">
        <v>0</v>
      </c>
    </row>
    <row r="159" spans="1:6">
      <c r="A159" s="2"/>
      <c r="B159" s="2"/>
      <c r="C159" s="2">
        <v>0</v>
      </c>
      <c r="D159" s="2"/>
      <c r="E159" s="2"/>
      <c r="F159" s="2"/>
    </row>
    <row r="160" spans="1:6">
      <c r="A160" s="2"/>
      <c r="B160" s="2"/>
      <c r="C160" s="2">
        <v>1.3809</v>
      </c>
      <c r="D160" s="2"/>
      <c r="E160" s="2"/>
      <c r="F160" s="2"/>
    </row>
    <row r="161" spans="1:6">
      <c r="A161" s="2">
        <v>84</v>
      </c>
      <c r="B161" s="2" t="s">
        <v>198</v>
      </c>
      <c r="C161" s="2">
        <v>2.9999999999999997E-4</v>
      </c>
      <c r="D161" s="2">
        <v>6.5487000000000002</v>
      </c>
      <c r="E161" s="2"/>
      <c r="F161" s="2">
        <v>1E-4</v>
      </c>
    </row>
    <row r="162" spans="1:6">
      <c r="A162" s="2"/>
      <c r="B162" s="2"/>
      <c r="C162" s="2">
        <v>6.9999999999999999E-4</v>
      </c>
      <c r="D162" s="2">
        <v>3.2743000000000002</v>
      </c>
      <c r="E162" s="2"/>
      <c r="F162" s="2"/>
    </row>
    <row r="163" spans="1:6">
      <c r="A163" s="2"/>
      <c r="B163" s="2"/>
      <c r="C163" s="2">
        <v>0</v>
      </c>
      <c r="D163" s="2"/>
      <c r="E163" s="2"/>
      <c r="F163" s="2"/>
    </row>
    <row r="164" spans="1:6">
      <c r="A164" s="2">
        <v>85</v>
      </c>
      <c r="B164" s="2" t="s">
        <v>199</v>
      </c>
      <c r="C164" s="2">
        <v>0</v>
      </c>
      <c r="D164" s="2"/>
      <c r="E164" s="2"/>
      <c r="F164" s="2">
        <v>0</v>
      </c>
    </row>
    <row r="165" spans="1:6">
      <c r="A165" s="2"/>
      <c r="B165" s="2"/>
      <c r="C165" s="2">
        <v>0</v>
      </c>
      <c r="D165" s="2"/>
      <c r="E165" s="2"/>
      <c r="F165" s="2"/>
    </row>
    <row r="166" spans="1:6">
      <c r="A166" s="2"/>
      <c r="B166" s="2"/>
      <c r="C166" s="2">
        <v>1.3809</v>
      </c>
      <c r="D166" s="2"/>
      <c r="E166" s="2"/>
      <c r="F166" s="2"/>
    </row>
    <row r="167" spans="1:6">
      <c r="A167" s="2">
        <v>86</v>
      </c>
      <c r="B167" s="2" t="s">
        <v>200</v>
      </c>
      <c r="C167" s="2">
        <v>5.0000000000000001E-4</v>
      </c>
      <c r="D167" s="2">
        <v>18.9282</v>
      </c>
      <c r="E167" s="2"/>
      <c r="F167" s="2">
        <v>1E-4</v>
      </c>
    </row>
    <row r="168" spans="1:6">
      <c r="A168" s="2"/>
      <c r="B168" s="2"/>
      <c r="C168" s="2">
        <v>1E-3</v>
      </c>
      <c r="D168" s="2">
        <v>9.4641000000000002</v>
      </c>
      <c r="E168" s="2"/>
      <c r="F168" s="2"/>
    </row>
    <row r="169" spans="1:6">
      <c r="A169" s="2"/>
      <c r="B169" s="2"/>
      <c r="C169" s="2">
        <v>-8.0831999999999997</v>
      </c>
      <c r="D169" s="2"/>
      <c r="E169" s="2"/>
      <c r="F169" s="2"/>
    </row>
    <row r="170" spans="1:6">
      <c r="A170" s="2">
        <v>87</v>
      </c>
      <c r="B170" s="2" t="s">
        <v>201</v>
      </c>
      <c r="C170" s="2">
        <v>2.9999999999999997E-4</v>
      </c>
      <c r="D170" s="2">
        <v>6.5488</v>
      </c>
      <c r="E170" s="2"/>
      <c r="F170" s="2">
        <v>1E-4</v>
      </c>
    </row>
    <row r="171" spans="1:6">
      <c r="A171" s="2"/>
      <c r="B171" s="2"/>
      <c r="C171" s="2">
        <v>8.0000000000000004E-4</v>
      </c>
      <c r="D171" s="2">
        <v>3.2744</v>
      </c>
      <c r="E171" s="2"/>
      <c r="F171" s="2"/>
    </row>
    <row r="172" spans="1:6">
      <c r="A172" s="2"/>
      <c r="B172" s="2"/>
      <c r="C172" s="2">
        <v>0</v>
      </c>
      <c r="D172" s="2"/>
      <c r="E172" s="2"/>
      <c r="F172" s="2"/>
    </row>
    <row r="173" spans="1:6">
      <c r="A173" s="2">
        <v>89</v>
      </c>
      <c r="B173" s="2" t="s">
        <v>202</v>
      </c>
      <c r="C173" s="2">
        <v>0</v>
      </c>
      <c r="D173" s="2"/>
      <c r="E173" s="2"/>
      <c r="F173" s="2">
        <v>0</v>
      </c>
    </row>
    <row r="174" spans="1:6">
      <c r="A174" s="2"/>
      <c r="B174" s="2"/>
      <c r="C174" s="2">
        <v>0</v>
      </c>
      <c r="D174" s="2"/>
      <c r="E174" s="2"/>
      <c r="F174" s="2"/>
    </row>
    <row r="175" spans="1:6">
      <c r="A175" s="2"/>
      <c r="B175" s="2"/>
      <c r="C175" s="2">
        <v>1.3807</v>
      </c>
      <c r="D175" s="2"/>
      <c r="E175" s="2"/>
      <c r="F175" s="2"/>
    </row>
    <row r="176" spans="1:6">
      <c r="A176" s="2">
        <v>90</v>
      </c>
      <c r="B176" s="2" t="s">
        <v>203</v>
      </c>
      <c r="C176" s="2">
        <v>4.0000000000000002E-4</v>
      </c>
      <c r="D176" s="2">
        <v>18.928799999999999</v>
      </c>
      <c r="E176" s="2"/>
      <c r="F176" s="2">
        <v>1E-4</v>
      </c>
    </row>
    <row r="177" spans="1:6">
      <c r="A177" s="2"/>
      <c r="B177" s="2"/>
      <c r="C177" s="2">
        <v>8.9999999999999998E-4</v>
      </c>
      <c r="D177" s="2">
        <v>9.4643999999999995</v>
      </c>
      <c r="E177" s="2"/>
      <c r="F177" s="2"/>
    </row>
    <row r="178" spans="1:6">
      <c r="A178" s="2"/>
      <c r="B178" s="2"/>
      <c r="C178" s="2">
        <v>-8.0837000000000003</v>
      </c>
      <c r="D178" s="2"/>
      <c r="E178" s="2"/>
      <c r="F178" s="2"/>
    </row>
  </sheetData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4:L238"/>
  <sheetViews>
    <sheetView topLeftCell="A207" workbookViewId="0">
      <selection activeCell="J4" sqref="J4:L47"/>
    </sheetView>
  </sheetViews>
  <sheetFormatPr baseColWidth="10" defaultRowHeight="13"/>
  <cols>
    <col min="1" max="1" width="4" customWidth="1"/>
    <col min="2" max="2" width="25.85546875" bestFit="1" customWidth="1"/>
    <col min="3" max="3" width="8.7109375" customWidth="1"/>
    <col min="4" max="4" width="8" customWidth="1"/>
    <col min="5" max="5" width="14" customWidth="1"/>
    <col min="6" max="6" width="7" customWidth="1"/>
    <col min="7" max="7" width="7.85546875" customWidth="1"/>
    <col min="8" max="8" width="10.85546875" customWidth="1"/>
  </cols>
  <sheetData>
    <row r="4" spans="1:12" ht="15">
      <c r="A4" s="1" t="s">
        <v>332</v>
      </c>
      <c r="B4" s="1" t="s">
        <v>333</v>
      </c>
      <c r="C4" s="1" t="s">
        <v>334</v>
      </c>
      <c r="D4" s="1" t="s">
        <v>335</v>
      </c>
      <c r="E4" s="1" t="s">
        <v>336</v>
      </c>
      <c r="F4" s="1" t="s">
        <v>337</v>
      </c>
      <c r="G4" s="1" t="s">
        <v>358</v>
      </c>
      <c r="H4" s="1" t="s">
        <v>357</v>
      </c>
      <c r="J4" s="1" t="s">
        <v>88</v>
      </c>
      <c r="K4" s="1" t="s">
        <v>27</v>
      </c>
      <c r="L4" s="1" t="s">
        <v>115</v>
      </c>
    </row>
    <row r="5" spans="1:12">
      <c r="A5" s="2">
        <v>16</v>
      </c>
      <c r="B5" s="2" t="s">
        <v>359</v>
      </c>
      <c r="C5" s="2">
        <v>1.38E-2</v>
      </c>
      <c r="D5" s="2"/>
      <c r="E5" s="2">
        <v>0</v>
      </c>
      <c r="F5" s="2">
        <v>2E-3</v>
      </c>
      <c r="G5" s="2">
        <v>40</v>
      </c>
      <c r="H5" s="28">
        <v>38541</v>
      </c>
      <c r="J5" s="2">
        <v>1</v>
      </c>
      <c r="K5" s="2">
        <v>15.188800000000001</v>
      </c>
      <c r="L5" s="2">
        <v>10.9598</v>
      </c>
    </row>
    <row r="6" spans="1:12">
      <c r="A6" s="2"/>
      <c r="B6" s="2"/>
      <c r="C6" s="2">
        <v>1.7000000000000001E-2</v>
      </c>
      <c r="D6" s="2"/>
      <c r="E6" s="2">
        <v>90</v>
      </c>
      <c r="F6" s="2"/>
      <c r="G6" s="2"/>
      <c r="H6" s="29">
        <v>0.61774305555555553</v>
      </c>
      <c r="J6" s="2">
        <v>2</v>
      </c>
      <c r="K6" s="2">
        <v>15.187900000000001</v>
      </c>
      <c r="L6" s="2">
        <v>10.96</v>
      </c>
    </row>
    <row r="7" spans="1:12">
      <c r="A7" s="2"/>
      <c r="B7" s="2"/>
      <c r="C7" s="2">
        <v>0</v>
      </c>
      <c r="D7" s="2"/>
      <c r="E7" s="2">
        <v>0</v>
      </c>
      <c r="F7" s="2"/>
      <c r="G7" s="2"/>
      <c r="H7" s="2"/>
      <c r="J7" s="2">
        <v>3</v>
      </c>
      <c r="K7" s="2">
        <v>15.1874</v>
      </c>
      <c r="L7" s="2">
        <v>10.959899999999999</v>
      </c>
    </row>
    <row r="8" spans="1:12">
      <c r="A8" s="2">
        <v>18</v>
      </c>
      <c r="B8" s="2" t="s">
        <v>360</v>
      </c>
      <c r="C8" s="2">
        <v>1.38E-2</v>
      </c>
      <c r="D8" s="2"/>
      <c r="E8" s="2"/>
      <c r="F8" s="2">
        <v>0</v>
      </c>
      <c r="G8" s="2">
        <v>0</v>
      </c>
      <c r="H8" s="28">
        <v>38541</v>
      </c>
      <c r="J8" s="2">
        <v>4</v>
      </c>
      <c r="K8" s="2">
        <v>15.187799999999999</v>
      </c>
      <c r="L8" s="2">
        <v>10.9597</v>
      </c>
    </row>
    <row r="9" spans="1:12">
      <c r="A9" s="2"/>
      <c r="B9" s="2"/>
      <c r="C9" s="2">
        <v>1.7000000000000001E-2</v>
      </c>
      <c r="D9" s="2"/>
      <c r="E9" s="2"/>
      <c r="F9" s="2"/>
      <c r="G9" s="2"/>
      <c r="H9" s="29">
        <v>0.62122685185185189</v>
      </c>
      <c r="J9" s="2">
        <v>5</v>
      </c>
      <c r="K9" s="2">
        <v>15.188000000000001</v>
      </c>
      <c r="L9" s="2">
        <v>10.959899999999999</v>
      </c>
    </row>
    <row r="10" spans="1:12">
      <c r="A10" s="2"/>
      <c r="B10" s="2"/>
      <c r="C10" s="2">
        <v>0</v>
      </c>
      <c r="D10" s="2"/>
      <c r="E10" s="2"/>
      <c r="F10" s="2"/>
      <c r="G10" s="2"/>
      <c r="H10" s="2"/>
      <c r="J10" s="2">
        <v>6</v>
      </c>
      <c r="K10" s="2">
        <v>15.188800000000001</v>
      </c>
      <c r="L10" s="2">
        <v>10.959899999999999</v>
      </c>
    </row>
    <row r="11" spans="1:12">
      <c r="A11" s="2">
        <v>19</v>
      </c>
      <c r="B11" s="2" t="s">
        <v>361</v>
      </c>
      <c r="C11" s="2">
        <v>0</v>
      </c>
      <c r="D11" s="2">
        <v>13.2492</v>
      </c>
      <c r="E11" s="2"/>
      <c r="F11" s="2">
        <v>8.0000000000000004E-4</v>
      </c>
      <c r="G11" s="2">
        <v>24</v>
      </c>
      <c r="H11" s="28">
        <v>38541</v>
      </c>
      <c r="J11" s="2">
        <v>7</v>
      </c>
      <c r="K11" s="2">
        <v>15.187900000000001</v>
      </c>
      <c r="L11" s="2">
        <v>10.9597</v>
      </c>
    </row>
    <row r="12" spans="1:12">
      <c r="A12" s="2"/>
      <c r="B12" s="2"/>
      <c r="C12" s="2">
        <v>0</v>
      </c>
      <c r="D12" s="2">
        <v>6.6246</v>
      </c>
      <c r="E12" s="2"/>
      <c r="F12" s="2"/>
      <c r="G12" s="2"/>
      <c r="H12" s="29">
        <v>0.62266203703703704</v>
      </c>
      <c r="J12" s="2">
        <v>8</v>
      </c>
      <c r="K12" s="2">
        <v>15.1875</v>
      </c>
      <c r="L12" s="2">
        <v>10.9598</v>
      </c>
    </row>
    <row r="13" spans="1:12">
      <c r="A13" s="2"/>
      <c r="B13" s="2"/>
      <c r="C13" s="2">
        <v>0</v>
      </c>
      <c r="D13" s="2"/>
      <c r="E13" s="2"/>
      <c r="F13" s="2"/>
      <c r="G13" s="2"/>
      <c r="H13" s="2"/>
      <c r="J13" s="2">
        <v>9</v>
      </c>
      <c r="K13" s="2">
        <v>15.1881</v>
      </c>
      <c r="L13" s="2">
        <v>10.96</v>
      </c>
    </row>
    <row r="14" spans="1:12">
      <c r="A14" s="2">
        <v>21</v>
      </c>
      <c r="B14" s="2" t="s">
        <v>362</v>
      </c>
      <c r="C14" s="2">
        <v>0</v>
      </c>
      <c r="D14" s="2">
        <v>0.25059999999999999</v>
      </c>
      <c r="E14" s="2"/>
      <c r="F14" s="2">
        <v>0</v>
      </c>
      <c r="G14" s="2">
        <v>4</v>
      </c>
      <c r="H14" s="28">
        <v>38541</v>
      </c>
      <c r="J14" s="2">
        <v>10</v>
      </c>
      <c r="K14" s="2">
        <v>15.188700000000001</v>
      </c>
      <c r="L14" s="2">
        <v>10.9598</v>
      </c>
    </row>
    <row r="15" spans="1:12">
      <c r="A15" s="2"/>
      <c r="B15" s="2"/>
      <c r="C15" s="2">
        <v>-10.000299999999999</v>
      </c>
      <c r="D15" s="2">
        <v>0.12529999999999999</v>
      </c>
      <c r="E15" s="2"/>
      <c r="F15" s="2"/>
      <c r="G15" s="2"/>
      <c r="H15" s="29">
        <v>0.62464120370370368</v>
      </c>
      <c r="J15" s="2">
        <v>11</v>
      </c>
      <c r="K15" s="2">
        <v>15.188599999999999</v>
      </c>
      <c r="L15" s="2">
        <v>10.9598</v>
      </c>
    </row>
    <row r="16" spans="1:12">
      <c r="A16" s="2"/>
      <c r="B16" s="2"/>
      <c r="C16" s="2">
        <v>4.0000000000000002E-4</v>
      </c>
      <c r="D16" s="2"/>
      <c r="E16" s="2"/>
      <c r="F16" s="2"/>
      <c r="G16" s="2"/>
      <c r="H16" s="2"/>
      <c r="J16" s="2">
        <v>12</v>
      </c>
      <c r="K16" s="2">
        <v>15.188599999999999</v>
      </c>
      <c r="L16" s="2">
        <v>10.959899999999999</v>
      </c>
    </row>
    <row r="17" spans="1:12">
      <c r="A17" s="2">
        <v>22</v>
      </c>
      <c r="B17" s="2" t="s">
        <v>363</v>
      </c>
      <c r="C17" s="2">
        <v>0</v>
      </c>
      <c r="D17" s="2"/>
      <c r="E17" s="2">
        <v>270</v>
      </c>
      <c r="F17" s="2">
        <v>0</v>
      </c>
      <c r="G17" s="2">
        <v>0</v>
      </c>
      <c r="H17" s="28">
        <v>38541</v>
      </c>
      <c r="J17" s="2">
        <v>13</v>
      </c>
      <c r="K17" s="2">
        <v>15.187900000000001</v>
      </c>
      <c r="L17" s="2">
        <v>10.959899999999999</v>
      </c>
    </row>
    <row r="18" spans="1:12">
      <c r="A18" s="2"/>
      <c r="B18" s="2"/>
      <c r="C18" s="2">
        <v>-5.0002000000000004</v>
      </c>
      <c r="D18" s="2"/>
      <c r="E18" s="2">
        <v>179.99789999999999</v>
      </c>
      <c r="F18" s="2"/>
      <c r="G18" s="2"/>
      <c r="H18" s="29">
        <v>0.62473379629629633</v>
      </c>
      <c r="J18" s="2">
        <v>14</v>
      </c>
      <c r="K18" s="2">
        <v>15.189</v>
      </c>
      <c r="L18" s="2">
        <v>10.959899999999999</v>
      </c>
    </row>
    <row r="19" spans="1:12">
      <c r="A19" s="2"/>
      <c r="B19" s="2"/>
      <c r="C19" s="2">
        <v>2.0000000000000001E-4</v>
      </c>
      <c r="D19" s="2"/>
      <c r="E19" s="2">
        <v>0</v>
      </c>
      <c r="F19" s="2"/>
      <c r="G19" s="2"/>
      <c r="H19" s="2"/>
      <c r="J19" s="2">
        <v>15</v>
      </c>
      <c r="K19" s="2">
        <v>15.188700000000001</v>
      </c>
      <c r="L19" s="2">
        <v>10.959899999999999</v>
      </c>
    </row>
    <row r="20" spans="1:12">
      <c r="A20" s="2">
        <v>23</v>
      </c>
      <c r="B20" s="2" t="s">
        <v>285</v>
      </c>
      <c r="C20" s="2">
        <v>1.38E-2</v>
      </c>
      <c r="D20" s="2"/>
      <c r="E20" s="2">
        <v>0</v>
      </c>
      <c r="F20" s="2">
        <v>0</v>
      </c>
      <c r="G20" s="2">
        <v>0</v>
      </c>
      <c r="H20" s="28">
        <v>38541</v>
      </c>
      <c r="J20" s="2">
        <v>16</v>
      </c>
      <c r="K20" s="2">
        <v>15.188000000000001</v>
      </c>
      <c r="L20" s="2"/>
    </row>
    <row r="21" spans="1:12">
      <c r="A21" s="2"/>
      <c r="B21" s="2"/>
      <c r="C21" s="2">
        <v>1.7000000000000001E-2</v>
      </c>
      <c r="D21" s="2"/>
      <c r="E21" s="2">
        <v>90</v>
      </c>
      <c r="F21" s="2"/>
      <c r="G21" s="2"/>
      <c r="H21" s="29">
        <v>0.62497685185185181</v>
      </c>
      <c r="J21" s="2">
        <v>17</v>
      </c>
      <c r="K21" s="2">
        <v>15.1874</v>
      </c>
      <c r="L21" s="2"/>
    </row>
    <row r="22" spans="1:12">
      <c r="A22" s="2"/>
      <c r="B22" s="2"/>
      <c r="C22" s="2">
        <v>0</v>
      </c>
      <c r="D22" s="2"/>
      <c r="E22" s="2">
        <v>0</v>
      </c>
      <c r="F22" s="2"/>
      <c r="G22" s="2"/>
      <c r="H22" s="2"/>
      <c r="J22" s="2">
        <v>18</v>
      </c>
      <c r="K22" s="2">
        <v>15.188800000000001</v>
      </c>
      <c r="L22" s="2"/>
    </row>
    <row r="23" spans="1:12">
      <c r="A23" s="2">
        <v>24</v>
      </c>
      <c r="B23" s="2" t="s">
        <v>286</v>
      </c>
      <c r="C23" s="2">
        <v>0</v>
      </c>
      <c r="D23" s="2"/>
      <c r="E23" s="2">
        <v>270</v>
      </c>
      <c r="F23" s="2">
        <v>0</v>
      </c>
      <c r="G23" s="2">
        <v>0</v>
      </c>
      <c r="H23" s="28">
        <v>38541</v>
      </c>
      <c r="J23" s="43">
        <v>19</v>
      </c>
      <c r="K23" s="2">
        <v>15.188599999999999</v>
      </c>
      <c r="L23" s="2"/>
    </row>
    <row r="24" spans="1:12">
      <c r="A24" s="2"/>
      <c r="B24" s="2"/>
      <c r="C24" s="2">
        <v>-5.0002000000000004</v>
      </c>
      <c r="D24" s="2"/>
      <c r="E24" s="2">
        <v>179.99789999999999</v>
      </c>
      <c r="F24" s="2"/>
      <c r="G24" s="2"/>
      <c r="H24" s="29">
        <v>0.62517361111111114</v>
      </c>
      <c r="J24" s="43">
        <v>20</v>
      </c>
      <c r="K24" s="2">
        <v>15.1882</v>
      </c>
      <c r="L24" s="2"/>
    </row>
    <row r="25" spans="1:12">
      <c r="A25" s="2"/>
      <c r="B25" s="2"/>
      <c r="C25" s="2">
        <v>2.0000000000000001E-4</v>
      </c>
      <c r="D25" s="2"/>
      <c r="E25" s="2">
        <v>0</v>
      </c>
      <c r="F25" s="2"/>
      <c r="G25" s="2"/>
      <c r="H25" s="2"/>
      <c r="J25" s="43">
        <v>21</v>
      </c>
      <c r="K25" s="2">
        <v>15.188000000000001</v>
      </c>
      <c r="L25" s="2"/>
    </row>
    <row r="26" spans="1:12">
      <c r="A26" s="2">
        <v>25</v>
      </c>
      <c r="B26" s="2" t="s">
        <v>287</v>
      </c>
      <c r="C26" s="2">
        <v>0</v>
      </c>
      <c r="D26" s="2"/>
      <c r="E26" s="2"/>
      <c r="F26" s="2">
        <v>0</v>
      </c>
      <c r="G26" s="2">
        <v>0</v>
      </c>
      <c r="H26" s="28">
        <v>38541</v>
      </c>
      <c r="J26" s="43">
        <v>22</v>
      </c>
      <c r="K26" s="2">
        <v>15.1881</v>
      </c>
      <c r="L26" s="2"/>
    </row>
    <row r="27" spans="1:12">
      <c r="A27" s="2"/>
      <c r="B27" s="2"/>
      <c r="C27" s="2">
        <v>0</v>
      </c>
      <c r="D27" s="2"/>
      <c r="E27" s="2"/>
      <c r="F27" s="2"/>
      <c r="G27" s="2"/>
      <c r="H27" s="29">
        <v>0.62531250000000005</v>
      </c>
      <c r="J27" s="43">
        <v>23</v>
      </c>
      <c r="K27" s="2">
        <v>15.188800000000001</v>
      </c>
      <c r="L27" s="2"/>
    </row>
    <row r="28" spans="1:12">
      <c r="A28" s="2"/>
      <c r="B28" s="2"/>
      <c r="C28" s="2">
        <v>0</v>
      </c>
      <c r="D28" s="2"/>
      <c r="E28" s="2"/>
      <c r="F28" s="2"/>
      <c r="G28" s="2"/>
      <c r="H28" s="2"/>
      <c r="J28" s="43">
        <v>24</v>
      </c>
      <c r="K28" s="2">
        <v>15.1883</v>
      </c>
      <c r="L28" s="2"/>
    </row>
    <row r="29" spans="1:12">
      <c r="A29" s="2">
        <v>32</v>
      </c>
      <c r="B29" s="2" t="s">
        <v>261</v>
      </c>
      <c r="C29" s="2">
        <v>-2.0000000000000001E-4</v>
      </c>
      <c r="D29" s="2">
        <v>13.123100000000001</v>
      </c>
      <c r="E29" s="2"/>
      <c r="F29" s="2">
        <v>1E-4</v>
      </c>
      <c r="G29" s="2">
        <v>7</v>
      </c>
      <c r="H29" s="28">
        <v>38541</v>
      </c>
      <c r="J29" s="43">
        <v>25</v>
      </c>
      <c r="K29" s="2">
        <v>15.188000000000001</v>
      </c>
      <c r="L29" s="2"/>
    </row>
    <row r="30" spans="1:12">
      <c r="A30" s="2"/>
      <c r="B30" s="2"/>
      <c r="C30" s="2">
        <v>-2.9999999999999997E-4</v>
      </c>
      <c r="D30" s="2">
        <v>6.5614999999999997</v>
      </c>
      <c r="E30" s="2"/>
      <c r="F30" s="2"/>
      <c r="G30" s="2"/>
      <c r="H30" s="29">
        <v>0.64755787037037038</v>
      </c>
      <c r="J30" s="43">
        <v>26</v>
      </c>
      <c r="K30" s="2">
        <v>15.188000000000001</v>
      </c>
      <c r="L30" s="2"/>
    </row>
    <row r="31" spans="1:12">
      <c r="A31" s="2"/>
      <c r="B31" s="2"/>
      <c r="C31" s="2">
        <v>0</v>
      </c>
      <c r="D31" s="2"/>
      <c r="E31" s="2"/>
      <c r="F31" s="2"/>
      <c r="G31" s="2"/>
      <c r="H31" s="2"/>
      <c r="J31" s="43">
        <v>27</v>
      </c>
      <c r="K31" s="2">
        <v>15.1882</v>
      </c>
      <c r="L31" s="2"/>
    </row>
    <row r="32" spans="1:12">
      <c r="A32" s="2">
        <v>33</v>
      </c>
      <c r="B32" s="2" t="s">
        <v>260</v>
      </c>
      <c r="C32" s="2">
        <v>5.1700000000000003E-2</v>
      </c>
      <c r="D32" s="2"/>
      <c r="E32" s="2">
        <v>240.38730000000001</v>
      </c>
      <c r="F32" s="2">
        <v>1.6000000000000001E-3</v>
      </c>
      <c r="G32" s="2">
        <v>13</v>
      </c>
      <c r="H32" s="28">
        <v>38541</v>
      </c>
      <c r="J32" s="43">
        <v>28</v>
      </c>
      <c r="K32" s="2">
        <v>15.188700000000001</v>
      </c>
      <c r="L32" s="2"/>
    </row>
    <row r="33" spans="1:12">
      <c r="A33" s="2"/>
      <c r="B33" s="2"/>
      <c r="C33" s="2">
        <v>4.5499999999999999E-2</v>
      </c>
      <c r="D33" s="2"/>
      <c r="E33" s="2">
        <v>90.002099999999999</v>
      </c>
      <c r="F33" s="2"/>
      <c r="G33" s="2"/>
      <c r="H33" s="29">
        <v>0.64978009259259262</v>
      </c>
      <c r="J33" s="43">
        <v>29</v>
      </c>
      <c r="K33" s="2">
        <v>15.188700000000001</v>
      </c>
      <c r="L33" s="2"/>
    </row>
    <row r="34" spans="1:12">
      <c r="A34" s="2"/>
      <c r="B34" s="2"/>
      <c r="C34" s="2">
        <v>1.0902000000000001</v>
      </c>
      <c r="D34" s="2"/>
      <c r="E34" s="2">
        <v>359.99880000000002</v>
      </c>
      <c r="F34" s="2"/>
      <c r="G34" s="2"/>
      <c r="H34" s="2"/>
      <c r="J34" s="43">
        <v>30</v>
      </c>
      <c r="K34" s="2">
        <v>15.1883</v>
      </c>
      <c r="L34" s="2"/>
    </row>
    <row r="35" spans="1:12">
      <c r="A35" s="2">
        <v>43</v>
      </c>
      <c r="B35" s="2" t="s">
        <v>289</v>
      </c>
      <c r="C35" s="2">
        <v>-1E-4</v>
      </c>
      <c r="D35" s="2">
        <v>10.4969</v>
      </c>
      <c r="E35" s="2"/>
      <c r="F35" s="2">
        <v>8.9999999999999998E-4</v>
      </c>
      <c r="G35" s="2">
        <v>4</v>
      </c>
      <c r="H35" s="28">
        <v>38541</v>
      </c>
      <c r="J35" s="43">
        <v>31</v>
      </c>
      <c r="K35" s="2">
        <v>15.1881</v>
      </c>
      <c r="L35" s="2"/>
    </row>
    <row r="36" spans="1:12">
      <c r="A36" s="2"/>
      <c r="B36" s="2"/>
      <c r="C36" s="2">
        <v>-2.0000000000000001E-4</v>
      </c>
      <c r="D36" s="2">
        <v>5.2484000000000002</v>
      </c>
      <c r="E36" s="2"/>
      <c r="F36" s="2"/>
      <c r="G36" s="2"/>
      <c r="H36" s="29">
        <v>0.6624768518518519</v>
      </c>
      <c r="J36" s="43">
        <v>32</v>
      </c>
      <c r="K36" s="2">
        <v>15.188700000000001</v>
      </c>
      <c r="L36" s="2"/>
    </row>
    <row r="37" spans="1:12">
      <c r="A37" s="2"/>
      <c r="B37" s="2"/>
      <c r="C37" s="2">
        <v>0</v>
      </c>
      <c r="D37" s="2"/>
      <c r="E37" s="2"/>
      <c r="F37" s="2"/>
      <c r="G37" s="2"/>
      <c r="H37" s="2"/>
      <c r="J37" s="43">
        <v>33</v>
      </c>
      <c r="K37" s="2">
        <v>15.188499999999999</v>
      </c>
      <c r="L37" s="2"/>
    </row>
    <row r="38" spans="1:12">
      <c r="A38" s="2">
        <v>44</v>
      </c>
      <c r="B38" s="2" t="s">
        <v>290</v>
      </c>
      <c r="C38" s="2">
        <v>-2.7099999999999999E-2</v>
      </c>
      <c r="D38" s="2"/>
      <c r="E38" s="2">
        <v>341.31279999999998</v>
      </c>
      <c r="F38" s="2">
        <v>1.6000000000000001E-3</v>
      </c>
      <c r="G38" s="2">
        <v>4</v>
      </c>
      <c r="H38" s="28">
        <v>38541</v>
      </c>
      <c r="J38" s="43">
        <v>34</v>
      </c>
      <c r="K38" s="2">
        <v>15.1882</v>
      </c>
      <c r="L38" s="2"/>
    </row>
    <row r="39" spans="1:12">
      <c r="A39" s="2"/>
      <c r="B39" s="2"/>
      <c r="C39" s="2">
        <v>-2.75E-2</v>
      </c>
      <c r="D39" s="2"/>
      <c r="E39" s="2">
        <v>90.000900000000001</v>
      </c>
      <c r="F39" s="2"/>
      <c r="G39" s="2"/>
      <c r="H39" s="29">
        <v>0.66311342592592593</v>
      </c>
      <c r="J39" s="43">
        <v>35</v>
      </c>
      <c r="K39" s="2">
        <v>15.1884</v>
      </c>
      <c r="L39" s="2"/>
    </row>
    <row r="40" spans="1:12">
      <c r="A40" s="2"/>
      <c r="B40" s="2"/>
      <c r="C40" s="2">
        <v>-0.98919999999999997</v>
      </c>
      <c r="D40" s="2"/>
      <c r="E40" s="2">
        <v>2.7000000000000001E-3</v>
      </c>
      <c r="F40" s="2"/>
      <c r="G40" s="2"/>
      <c r="H40" s="2"/>
      <c r="J40" s="43">
        <v>36</v>
      </c>
      <c r="K40" s="2">
        <v>15.1884</v>
      </c>
      <c r="L40" s="2"/>
    </row>
    <row r="41" spans="1:12">
      <c r="A41" s="2">
        <v>52</v>
      </c>
      <c r="B41" s="2" t="s">
        <v>106</v>
      </c>
      <c r="C41" s="2">
        <v>-8.9999999999999998E-4</v>
      </c>
      <c r="D41" s="2">
        <v>30.3522</v>
      </c>
      <c r="E41" s="2"/>
      <c r="F41" s="2">
        <v>2.0000000000000001E-4</v>
      </c>
      <c r="G41" s="2">
        <v>12</v>
      </c>
      <c r="H41" s="28">
        <v>38541</v>
      </c>
      <c r="J41" s="43">
        <v>37</v>
      </c>
      <c r="K41" s="2">
        <v>15.188499999999999</v>
      </c>
      <c r="L41" s="2"/>
    </row>
    <row r="42" spans="1:12">
      <c r="A42" s="2"/>
      <c r="B42" s="2"/>
      <c r="C42" s="2">
        <v>8.9999999999999998E-4</v>
      </c>
      <c r="D42" s="2">
        <v>15.1761</v>
      </c>
      <c r="E42" s="2"/>
      <c r="F42" s="2"/>
      <c r="G42" s="2"/>
      <c r="H42" s="29">
        <v>0.70237268518518514</v>
      </c>
    </row>
    <row r="43" spans="1:12">
      <c r="A43" s="2"/>
      <c r="B43" s="2"/>
      <c r="C43" s="2">
        <v>-13.1584</v>
      </c>
      <c r="D43" s="2"/>
      <c r="E43" s="2"/>
      <c r="F43" s="2"/>
      <c r="G43" s="2"/>
      <c r="H43" s="2"/>
      <c r="J43" t="s">
        <v>110</v>
      </c>
      <c r="K43" s="32">
        <f>AVERAGE(K5:K41)</f>
        <v>15.188286486486488</v>
      </c>
      <c r="L43" s="32">
        <f>AVERAGE(L5:L41)</f>
        <v>10.959860000000001</v>
      </c>
    </row>
    <row r="44" spans="1:12">
      <c r="A44" s="2">
        <v>53</v>
      </c>
      <c r="B44" s="2" t="s">
        <v>67</v>
      </c>
      <c r="C44" s="2">
        <v>2.0000000000000001E-4</v>
      </c>
      <c r="D44" s="2">
        <v>10.961499999999999</v>
      </c>
      <c r="E44" s="2"/>
      <c r="F44" s="2">
        <v>0</v>
      </c>
      <c r="G44" s="2">
        <v>4</v>
      </c>
      <c r="H44" s="28">
        <v>38541</v>
      </c>
      <c r="J44" t="s">
        <v>111</v>
      </c>
      <c r="K44" s="32">
        <f>STDEV(K5:K41)</f>
        <v>4.1644124279576378E-4</v>
      </c>
      <c r="L44" s="32">
        <f>STDEV(L5:L41)</f>
        <v>9.1025506875505683E-5</v>
      </c>
    </row>
    <row r="45" spans="1:12">
      <c r="A45" s="2"/>
      <c r="B45" s="2"/>
      <c r="C45" s="2">
        <v>-1E-4</v>
      </c>
      <c r="D45" s="2">
        <v>5.4806999999999997</v>
      </c>
      <c r="E45" s="2"/>
      <c r="F45" s="2"/>
      <c r="G45" s="2"/>
      <c r="H45" s="29">
        <v>0.70379629629629636</v>
      </c>
      <c r="J45" t="s">
        <v>112</v>
      </c>
      <c r="K45" s="32">
        <f>MIN(K5:K41)</f>
        <v>15.1874</v>
      </c>
      <c r="L45" s="32">
        <f>MIN(L5:L41)</f>
        <v>10.9597</v>
      </c>
    </row>
    <row r="46" spans="1:12">
      <c r="A46" s="2"/>
      <c r="B46" s="2"/>
      <c r="C46" s="2">
        <v>0</v>
      </c>
      <c r="D46" s="2"/>
      <c r="E46" s="2"/>
      <c r="F46" s="2"/>
      <c r="G46" s="2"/>
      <c r="H46" s="2"/>
      <c r="J46" t="s">
        <v>113</v>
      </c>
      <c r="K46" s="32">
        <f>MAX(K5:K41)</f>
        <v>15.189</v>
      </c>
      <c r="L46" s="32">
        <f>MAX(L5:L41)</f>
        <v>10.96</v>
      </c>
    </row>
    <row r="47" spans="1:12">
      <c r="A47" s="2">
        <v>54</v>
      </c>
      <c r="B47" s="2" t="s">
        <v>158</v>
      </c>
      <c r="C47" s="2">
        <v>0</v>
      </c>
      <c r="D47" s="2"/>
      <c r="E47" s="2"/>
      <c r="F47" s="2">
        <v>0</v>
      </c>
      <c r="G47" s="2">
        <v>1</v>
      </c>
      <c r="H47" s="28">
        <v>38541</v>
      </c>
      <c r="J47" t="s">
        <v>114</v>
      </c>
      <c r="K47" s="32">
        <f>K46-K45</f>
        <v>1.5999999999998238E-3</v>
      </c>
      <c r="L47" s="32">
        <f>L46-L45</f>
        <v>3.0000000000107718E-4</v>
      </c>
    </row>
    <row r="48" spans="1:12">
      <c r="A48" s="2"/>
      <c r="B48" s="2"/>
      <c r="C48" s="2">
        <v>0</v>
      </c>
      <c r="D48" s="2"/>
      <c r="E48" s="2"/>
      <c r="F48" s="2"/>
      <c r="G48" s="2"/>
      <c r="H48" s="29">
        <v>0.70458333333333334</v>
      </c>
    </row>
    <row r="49" spans="1:8">
      <c r="A49" s="2"/>
      <c r="B49" s="2"/>
      <c r="C49" s="2">
        <v>2.0203000000000002</v>
      </c>
      <c r="D49" s="2"/>
      <c r="E49" s="2"/>
      <c r="F49" s="2"/>
      <c r="G49" s="2"/>
      <c r="H49" s="2"/>
    </row>
    <row r="50" spans="1:8">
      <c r="A50" s="2">
        <v>55</v>
      </c>
      <c r="B50" s="2" t="s">
        <v>42</v>
      </c>
      <c r="C50" s="2">
        <v>-1E-4</v>
      </c>
      <c r="D50" s="2">
        <v>13.2492</v>
      </c>
      <c r="E50" s="2"/>
      <c r="F50" s="2">
        <v>8.9999999999999998E-4</v>
      </c>
      <c r="G50" s="2">
        <v>12</v>
      </c>
      <c r="H50" s="28">
        <v>38541</v>
      </c>
    </row>
    <row r="51" spans="1:8">
      <c r="A51" s="2"/>
      <c r="B51" s="2"/>
      <c r="C51" s="2">
        <v>0</v>
      </c>
      <c r="D51" s="2">
        <v>6.6246</v>
      </c>
      <c r="E51" s="2"/>
      <c r="F51" s="2"/>
      <c r="G51" s="2"/>
      <c r="H51" s="29">
        <v>0.75616898148148148</v>
      </c>
    </row>
    <row r="52" spans="1:8">
      <c r="A52" s="2"/>
      <c r="B52" s="2"/>
      <c r="C52" s="2">
        <v>0</v>
      </c>
      <c r="D52" s="2"/>
      <c r="E52" s="2"/>
      <c r="F52" s="2"/>
      <c r="G52" s="2"/>
      <c r="H52" s="2"/>
    </row>
    <row r="53" spans="1:8">
      <c r="A53" s="2">
        <v>56</v>
      </c>
      <c r="B53" s="2" t="s">
        <v>41</v>
      </c>
      <c r="C53" s="2">
        <v>7.3300000000000004E-2</v>
      </c>
      <c r="D53" s="2"/>
      <c r="E53" s="2">
        <v>185.36750000000001</v>
      </c>
      <c r="F53" s="2">
        <v>1.8E-3</v>
      </c>
      <c r="G53" s="2">
        <v>12</v>
      </c>
      <c r="H53" s="28">
        <v>38541</v>
      </c>
    </row>
    <row r="54" spans="1:8">
      <c r="A54" s="2"/>
      <c r="B54" s="2"/>
      <c r="C54" s="2">
        <v>2.1999999999999999E-2</v>
      </c>
      <c r="D54" s="2"/>
      <c r="E54" s="2">
        <v>90</v>
      </c>
      <c r="F54" s="2"/>
      <c r="G54" s="2"/>
      <c r="H54" s="29">
        <v>0.75725694444444447</v>
      </c>
    </row>
    <row r="55" spans="1:8">
      <c r="A55" s="2"/>
      <c r="B55" s="2"/>
      <c r="C55" s="2">
        <v>1E-4</v>
      </c>
      <c r="D55" s="2"/>
      <c r="E55" s="2">
        <v>359.99970000000002</v>
      </c>
      <c r="F55" s="2"/>
      <c r="G55" s="2"/>
      <c r="H55" s="2"/>
    </row>
    <row r="56" spans="1:8">
      <c r="A56" s="2">
        <v>59</v>
      </c>
      <c r="B56" s="2" t="s">
        <v>270</v>
      </c>
      <c r="C56" s="2">
        <v>3.0499999999999999E-2</v>
      </c>
      <c r="D56" s="2"/>
      <c r="E56" s="2">
        <v>307.4427</v>
      </c>
      <c r="F56" s="2">
        <v>5.0000000000000001E-4</v>
      </c>
      <c r="G56" s="2">
        <v>12</v>
      </c>
      <c r="H56" s="28">
        <v>38541</v>
      </c>
    </row>
    <row r="57" spans="1:8">
      <c r="A57" s="2"/>
      <c r="B57" s="2"/>
      <c r="C57" s="2">
        <v>-1.2699999999999999E-2</v>
      </c>
      <c r="D57" s="2"/>
      <c r="E57" s="2">
        <v>90.000500000000002</v>
      </c>
      <c r="F57" s="2"/>
      <c r="G57" s="2"/>
      <c r="H57" s="29">
        <v>0.76995370370370375</v>
      </c>
    </row>
    <row r="58" spans="1:8">
      <c r="A58" s="2"/>
      <c r="B58" s="2"/>
      <c r="C58" s="2">
        <v>1.0911</v>
      </c>
      <c r="D58" s="2"/>
      <c r="E58" s="2">
        <v>4.0000000000000002E-4</v>
      </c>
      <c r="F58" s="2"/>
      <c r="G58" s="2"/>
      <c r="H58" s="2"/>
    </row>
    <row r="59" spans="1:8">
      <c r="A59" s="2">
        <v>66</v>
      </c>
      <c r="B59" s="2" t="s">
        <v>69</v>
      </c>
      <c r="C59" s="2">
        <v>-2.3E-3</v>
      </c>
      <c r="D59" s="2">
        <v>10.9598</v>
      </c>
      <c r="E59" s="2"/>
      <c r="F59" s="2">
        <v>1E-4</v>
      </c>
      <c r="G59" s="2">
        <v>4</v>
      </c>
      <c r="H59" s="28">
        <v>38541</v>
      </c>
    </row>
    <row r="60" spans="1:8">
      <c r="A60" s="2"/>
      <c r="B60" s="2"/>
      <c r="C60" s="2">
        <v>-3.0999999999999999E-3</v>
      </c>
      <c r="D60" s="2">
        <v>5.4798999999999998</v>
      </c>
      <c r="E60" s="2"/>
      <c r="F60" s="2"/>
      <c r="G60" s="2"/>
      <c r="H60" s="29">
        <v>0.77619212962962969</v>
      </c>
    </row>
    <row r="61" spans="1:8">
      <c r="A61" s="2"/>
      <c r="B61" s="2"/>
      <c r="C61" s="2">
        <v>0</v>
      </c>
      <c r="D61" s="2"/>
      <c r="E61" s="2"/>
      <c r="F61" s="2"/>
      <c r="G61" s="2"/>
      <c r="H61" s="2"/>
    </row>
    <row r="62" spans="1:8">
      <c r="A62" s="2">
        <v>69</v>
      </c>
      <c r="B62" s="2" t="s">
        <v>70</v>
      </c>
      <c r="C62" s="2">
        <v>-2.0000000000000001E-4</v>
      </c>
      <c r="D62" s="2">
        <v>10.96</v>
      </c>
      <c r="E62" s="2"/>
      <c r="F62" s="2">
        <v>1E-4</v>
      </c>
      <c r="G62" s="2">
        <v>4</v>
      </c>
      <c r="H62" s="28">
        <v>38542</v>
      </c>
    </row>
    <row r="63" spans="1:8">
      <c r="A63" s="2"/>
      <c r="B63" s="2"/>
      <c r="C63" s="2">
        <v>1E-4</v>
      </c>
      <c r="D63" s="2">
        <v>5.48</v>
      </c>
      <c r="E63" s="2"/>
      <c r="F63" s="2"/>
      <c r="G63" s="2"/>
      <c r="H63" s="29">
        <v>0.47336805555555556</v>
      </c>
    </row>
    <row r="64" spans="1:8">
      <c r="A64" s="2"/>
      <c r="B64" s="2"/>
      <c r="C64" s="2">
        <v>0</v>
      </c>
      <c r="D64" s="2"/>
      <c r="E64" s="2"/>
      <c r="F64" s="2"/>
      <c r="G64" s="2"/>
      <c r="H64" s="2"/>
    </row>
    <row r="65" spans="1:8">
      <c r="A65" s="2">
        <v>70</v>
      </c>
      <c r="B65" s="2" t="s">
        <v>170</v>
      </c>
      <c r="C65" s="2">
        <v>5.0000000000000001E-3</v>
      </c>
      <c r="D65" s="2">
        <v>30.377500000000001</v>
      </c>
      <c r="E65" s="2"/>
      <c r="F65" s="2">
        <v>1E-4</v>
      </c>
      <c r="G65" s="2">
        <v>12</v>
      </c>
      <c r="H65" s="28">
        <v>38542</v>
      </c>
    </row>
    <row r="66" spans="1:8">
      <c r="A66" s="2"/>
      <c r="B66" s="2"/>
      <c r="C66" s="2">
        <v>-5.7000000000000002E-3</v>
      </c>
      <c r="D66" s="2">
        <v>15.188800000000001</v>
      </c>
      <c r="E66" s="2"/>
      <c r="F66" s="2"/>
      <c r="G66" s="2"/>
      <c r="H66" s="29">
        <v>0.47479166666666667</v>
      </c>
    </row>
    <row r="67" spans="1:8">
      <c r="A67" s="2"/>
      <c r="B67" s="2"/>
      <c r="C67" s="2">
        <v>-13.1723</v>
      </c>
      <c r="D67" s="2"/>
      <c r="E67" s="2"/>
      <c r="F67" s="2"/>
      <c r="G67" s="2"/>
      <c r="H67" s="2"/>
    </row>
    <row r="68" spans="1:8">
      <c r="A68" s="2">
        <v>71</v>
      </c>
      <c r="B68" s="2" t="s">
        <v>171</v>
      </c>
      <c r="C68" s="2">
        <v>3.0000000000000001E-3</v>
      </c>
      <c r="D68" s="2">
        <v>30.375900000000001</v>
      </c>
      <c r="E68" s="2"/>
      <c r="F68" s="2">
        <v>2.0000000000000001E-4</v>
      </c>
      <c r="G68" s="2">
        <v>12</v>
      </c>
      <c r="H68" s="28">
        <v>38542</v>
      </c>
    </row>
    <row r="69" spans="1:8">
      <c r="A69" s="2"/>
      <c r="B69" s="2"/>
      <c r="C69" s="2">
        <v>-5.1000000000000004E-3</v>
      </c>
      <c r="D69" s="2">
        <v>15.187900000000001</v>
      </c>
      <c r="E69" s="2"/>
      <c r="F69" s="2"/>
      <c r="G69" s="2"/>
      <c r="H69" s="29">
        <v>0.49121527777777779</v>
      </c>
    </row>
    <row r="70" spans="1:8">
      <c r="A70" s="2"/>
      <c r="B70" s="2"/>
      <c r="C70" s="2">
        <v>-13.1715</v>
      </c>
      <c r="D70" s="2"/>
      <c r="E70" s="2"/>
      <c r="F70" s="2"/>
      <c r="G70" s="2"/>
      <c r="H70" s="2"/>
    </row>
    <row r="71" spans="1:8">
      <c r="A71" s="2">
        <v>72</v>
      </c>
      <c r="B71" s="2" t="s">
        <v>172</v>
      </c>
      <c r="C71" s="2">
        <v>1.6999999999999999E-3</v>
      </c>
      <c r="D71" s="2">
        <v>30.3749</v>
      </c>
      <c r="E71" s="2"/>
      <c r="F71" s="2">
        <v>1E-4</v>
      </c>
      <c r="G71" s="2">
        <v>12</v>
      </c>
      <c r="H71" s="28">
        <v>38542</v>
      </c>
    </row>
    <row r="72" spans="1:8">
      <c r="A72" s="2"/>
      <c r="B72" s="2"/>
      <c r="C72" s="2">
        <v>-4.7999999999999996E-3</v>
      </c>
      <c r="D72" s="2">
        <v>15.1874</v>
      </c>
      <c r="E72" s="2"/>
      <c r="F72" s="2"/>
      <c r="G72" s="2"/>
      <c r="H72" s="29">
        <v>0.49407407407407411</v>
      </c>
    </row>
    <row r="73" spans="1:8">
      <c r="A73" s="2"/>
      <c r="B73" s="2"/>
      <c r="C73" s="2">
        <v>-13.170999999999999</v>
      </c>
      <c r="D73" s="2"/>
      <c r="E73" s="2"/>
      <c r="F73" s="2"/>
      <c r="G73" s="2"/>
      <c r="H73" s="2"/>
    </row>
    <row r="74" spans="1:8">
      <c r="A74" s="2">
        <v>73</v>
      </c>
      <c r="B74" s="2" t="s">
        <v>174</v>
      </c>
      <c r="C74" s="2">
        <v>1E-3</v>
      </c>
      <c r="D74" s="2">
        <v>30.375599999999999</v>
      </c>
      <c r="E74" s="2"/>
      <c r="F74" s="2">
        <v>1E-4</v>
      </c>
      <c r="G74" s="2">
        <v>12</v>
      </c>
      <c r="H74" s="28">
        <v>38542</v>
      </c>
    </row>
    <row r="75" spans="1:8">
      <c r="A75" s="2"/>
      <c r="B75" s="2"/>
      <c r="C75" s="2">
        <v>-4.8999999999999998E-3</v>
      </c>
      <c r="D75" s="2">
        <v>15.187799999999999</v>
      </c>
      <c r="E75" s="2"/>
      <c r="F75" s="2"/>
      <c r="G75" s="2"/>
      <c r="H75" s="29">
        <v>0.49655092592592592</v>
      </c>
    </row>
    <row r="76" spans="1:8">
      <c r="A76" s="2"/>
      <c r="B76" s="2"/>
      <c r="C76" s="2">
        <v>-13.1713</v>
      </c>
      <c r="D76" s="2"/>
      <c r="E76" s="2"/>
      <c r="F76" s="2"/>
      <c r="G76" s="2"/>
      <c r="H76" s="2"/>
    </row>
    <row r="77" spans="1:8">
      <c r="A77" s="2">
        <v>74</v>
      </c>
      <c r="B77" s="2" t="s">
        <v>176</v>
      </c>
      <c r="C77" s="2">
        <v>1.1999999999999999E-3</v>
      </c>
      <c r="D77" s="2">
        <v>30.376100000000001</v>
      </c>
      <c r="E77" s="2"/>
      <c r="F77" s="2">
        <v>1E-4</v>
      </c>
      <c r="G77" s="2">
        <v>12</v>
      </c>
      <c r="H77" s="28">
        <v>38542</v>
      </c>
    </row>
    <row r="78" spans="1:8">
      <c r="A78" s="2"/>
      <c r="B78" s="2"/>
      <c r="C78" s="2">
        <v>-3.3E-3</v>
      </c>
      <c r="D78" s="2">
        <v>15.188000000000001</v>
      </c>
      <c r="E78" s="2"/>
      <c r="F78" s="2"/>
      <c r="G78" s="2"/>
      <c r="H78" s="29">
        <v>0.49850694444444449</v>
      </c>
    </row>
    <row r="79" spans="1:8">
      <c r="A79" s="2"/>
      <c r="B79" s="2"/>
      <c r="C79" s="2">
        <v>-13.1715</v>
      </c>
      <c r="D79" s="2"/>
      <c r="E79" s="2"/>
      <c r="F79" s="2"/>
      <c r="G79" s="2"/>
      <c r="H79" s="2"/>
    </row>
    <row r="80" spans="1:8">
      <c r="A80" s="2">
        <v>75</v>
      </c>
      <c r="B80" s="2" t="s">
        <v>45</v>
      </c>
      <c r="C80" s="2">
        <v>1.2999999999999999E-3</v>
      </c>
      <c r="D80" s="2">
        <v>30.377600000000001</v>
      </c>
      <c r="E80" s="2"/>
      <c r="F80" s="2">
        <v>1E-4</v>
      </c>
      <c r="G80" s="2">
        <v>12</v>
      </c>
      <c r="H80" s="28">
        <v>38542</v>
      </c>
    </row>
    <row r="81" spans="1:8">
      <c r="A81" s="2"/>
      <c r="B81" s="2"/>
      <c r="C81" s="2">
        <v>-2E-3</v>
      </c>
      <c r="D81" s="2">
        <v>15.188800000000001</v>
      </c>
      <c r="E81" s="2"/>
      <c r="F81" s="2"/>
      <c r="G81" s="2"/>
      <c r="H81" s="29">
        <v>2.8935185185185188E-3</v>
      </c>
    </row>
    <row r="82" spans="1:8">
      <c r="A82" s="2"/>
      <c r="B82" s="2"/>
      <c r="C82" s="2">
        <v>-13.1723</v>
      </c>
      <c r="D82" s="2"/>
      <c r="E82" s="2"/>
      <c r="F82" s="2"/>
      <c r="G82" s="2"/>
      <c r="H82" s="2"/>
    </row>
    <row r="83" spans="1:8">
      <c r="A83" s="2">
        <v>76</v>
      </c>
      <c r="B83" s="2" t="s">
        <v>47</v>
      </c>
      <c r="C83" s="2">
        <v>5.0000000000000001E-4</v>
      </c>
      <c r="D83" s="2">
        <v>30.375900000000001</v>
      </c>
      <c r="E83" s="2"/>
      <c r="F83" s="2">
        <v>1E-4</v>
      </c>
      <c r="G83" s="2">
        <v>12</v>
      </c>
      <c r="H83" s="28">
        <v>38542</v>
      </c>
    </row>
    <row r="84" spans="1:8">
      <c r="A84" s="2"/>
      <c r="B84" s="2"/>
      <c r="C84" s="2">
        <v>-5.9999999999999995E-4</v>
      </c>
      <c r="D84" s="2">
        <v>15.187900000000001</v>
      </c>
      <c r="E84" s="2"/>
      <c r="F84" s="2"/>
      <c r="G84" s="2"/>
      <c r="H84" s="29">
        <v>5.115740740740741E-3</v>
      </c>
    </row>
    <row r="85" spans="1:8">
      <c r="A85" s="2"/>
      <c r="B85" s="2"/>
      <c r="C85" s="2">
        <v>-13.1714</v>
      </c>
      <c r="D85" s="2"/>
      <c r="E85" s="2"/>
      <c r="F85" s="2"/>
      <c r="G85" s="2"/>
      <c r="H85" s="2"/>
    </row>
    <row r="86" spans="1:8">
      <c r="A86" s="2">
        <v>77</v>
      </c>
      <c r="B86" s="2" t="s">
        <v>305</v>
      </c>
      <c r="C86" s="2">
        <v>2.0000000000000001E-4</v>
      </c>
      <c r="D86" s="2">
        <v>30.3751</v>
      </c>
      <c r="E86" s="2"/>
      <c r="F86" s="2">
        <v>1E-4</v>
      </c>
      <c r="G86" s="2">
        <v>12</v>
      </c>
      <c r="H86" s="28">
        <v>38542</v>
      </c>
    </row>
    <row r="87" spans="1:8">
      <c r="A87" s="2"/>
      <c r="B87" s="2"/>
      <c r="C87" s="2">
        <v>1E-4</v>
      </c>
      <c r="D87" s="2">
        <v>15.1875</v>
      </c>
      <c r="E87" s="2"/>
      <c r="F87" s="2"/>
      <c r="G87" s="2"/>
      <c r="H87" s="29">
        <v>7.2685185185185188E-3</v>
      </c>
    </row>
    <row r="88" spans="1:8">
      <c r="A88" s="2"/>
      <c r="B88" s="2"/>
      <c r="C88" s="2">
        <v>-13.170999999999999</v>
      </c>
      <c r="D88" s="2"/>
      <c r="E88" s="2"/>
      <c r="F88" s="2"/>
      <c r="G88" s="2"/>
      <c r="H88" s="2"/>
    </row>
    <row r="89" spans="1:8">
      <c r="A89" s="2">
        <v>78</v>
      </c>
      <c r="B89" s="2" t="s">
        <v>71</v>
      </c>
      <c r="C89" s="2">
        <v>-2.9999999999999997E-4</v>
      </c>
      <c r="D89" s="2">
        <v>10.959899999999999</v>
      </c>
      <c r="E89" s="2"/>
      <c r="F89" s="2">
        <v>1E-4</v>
      </c>
      <c r="G89" s="2">
        <v>4</v>
      </c>
      <c r="H89" s="28">
        <v>38542</v>
      </c>
    </row>
    <row r="90" spans="1:8">
      <c r="A90" s="2"/>
      <c r="B90" s="2"/>
      <c r="C90" s="2">
        <v>4.0000000000000002E-4</v>
      </c>
      <c r="D90" s="2">
        <v>5.4798999999999998</v>
      </c>
      <c r="E90" s="2"/>
      <c r="F90" s="2"/>
      <c r="G90" s="2"/>
      <c r="H90" s="29">
        <v>8.217592592592594E-3</v>
      </c>
    </row>
    <row r="91" spans="1:8">
      <c r="A91" s="2"/>
      <c r="B91" s="2"/>
      <c r="C91" s="2">
        <v>0</v>
      </c>
      <c r="D91" s="2"/>
      <c r="E91" s="2"/>
      <c r="F91" s="2"/>
      <c r="G91" s="2"/>
      <c r="H91" s="2"/>
    </row>
    <row r="92" spans="1:8">
      <c r="A92" s="2">
        <v>88</v>
      </c>
      <c r="B92" s="2" t="s">
        <v>169</v>
      </c>
      <c r="C92" s="2">
        <v>0</v>
      </c>
      <c r="D92" s="2"/>
      <c r="E92" s="2"/>
      <c r="F92" s="2">
        <v>0</v>
      </c>
      <c r="G92" s="2">
        <v>1</v>
      </c>
      <c r="H92" s="28">
        <v>38542</v>
      </c>
    </row>
    <row r="93" spans="1:8">
      <c r="A93" s="2"/>
      <c r="B93" s="2"/>
      <c r="C93" s="2">
        <v>0</v>
      </c>
      <c r="D93" s="2"/>
      <c r="E93" s="2"/>
      <c r="F93" s="2"/>
      <c r="G93" s="2"/>
      <c r="H93" s="29">
        <v>1.3043981481481483E-2</v>
      </c>
    </row>
    <row r="94" spans="1:8">
      <c r="A94" s="2"/>
      <c r="B94" s="2"/>
      <c r="C94" s="2">
        <v>2.0234000000000001</v>
      </c>
      <c r="D94" s="2"/>
      <c r="E94" s="2"/>
      <c r="F94" s="2"/>
      <c r="G94" s="2"/>
      <c r="H94" s="2"/>
    </row>
    <row r="95" spans="1:8">
      <c r="A95" s="2">
        <v>89</v>
      </c>
      <c r="B95" s="2" t="s">
        <v>72</v>
      </c>
      <c r="C95" s="2">
        <v>-1E-4</v>
      </c>
      <c r="D95" s="2">
        <v>10.9597</v>
      </c>
      <c r="E95" s="2"/>
      <c r="F95" s="2">
        <v>0</v>
      </c>
      <c r="G95" s="2">
        <v>4</v>
      </c>
      <c r="H95" s="28">
        <v>38542</v>
      </c>
    </row>
    <row r="96" spans="1:8">
      <c r="A96" s="2"/>
      <c r="B96" s="2"/>
      <c r="C96" s="2">
        <v>2.9999999999999997E-4</v>
      </c>
      <c r="D96" s="2">
        <v>5.4798999999999998</v>
      </c>
      <c r="E96" s="2"/>
      <c r="F96" s="2"/>
      <c r="G96" s="2"/>
      <c r="H96" s="29">
        <v>1.4386574074074072E-2</v>
      </c>
    </row>
    <row r="97" spans="1:8">
      <c r="A97" s="2"/>
      <c r="B97" s="2"/>
      <c r="C97" s="2">
        <v>0</v>
      </c>
      <c r="D97" s="2"/>
      <c r="E97" s="2"/>
      <c r="F97" s="2"/>
      <c r="G97" s="2"/>
      <c r="H97" s="2"/>
    </row>
    <row r="98" spans="1:8">
      <c r="A98" s="2">
        <v>90</v>
      </c>
      <c r="B98" s="2" t="s">
        <v>306</v>
      </c>
      <c r="C98" s="2">
        <v>-3.8999999999999998E-3</v>
      </c>
      <c r="D98" s="2">
        <v>30.376200000000001</v>
      </c>
      <c r="E98" s="2"/>
      <c r="F98" s="2">
        <v>1E-4</v>
      </c>
      <c r="G98" s="2">
        <v>12</v>
      </c>
      <c r="H98" s="28">
        <v>38542</v>
      </c>
    </row>
    <row r="99" spans="1:8">
      <c r="A99" s="2"/>
      <c r="B99" s="2"/>
      <c r="C99" s="2">
        <v>4.1000000000000003E-3</v>
      </c>
      <c r="D99" s="2">
        <v>15.1881</v>
      </c>
      <c r="E99" s="2"/>
      <c r="F99" s="2"/>
      <c r="G99" s="2"/>
      <c r="H99" s="29">
        <v>1.5995370370370372E-2</v>
      </c>
    </row>
    <row r="100" spans="1:8">
      <c r="A100" s="2"/>
      <c r="B100" s="2"/>
      <c r="C100" s="2">
        <v>-13.1647</v>
      </c>
      <c r="D100" s="2"/>
      <c r="E100" s="2"/>
      <c r="F100" s="2"/>
      <c r="G100" s="2"/>
      <c r="H100" s="2"/>
    </row>
    <row r="101" spans="1:8">
      <c r="A101" s="2">
        <v>91</v>
      </c>
      <c r="B101" s="2" t="s">
        <v>307</v>
      </c>
      <c r="C101" s="2">
        <v>-2E-3</v>
      </c>
      <c r="D101" s="2">
        <v>30.377500000000001</v>
      </c>
      <c r="E101" s="2"/>
      <c r="F101" s="2">
        <v>1E-4</v>
      </c>
      <c r="G101" s="2">
        <v>12</v>
      </c>
      <c r="H101" s="28">
        <v>38542</v>
      </c>
    </row>
    <row r="102" spans="1:8">
      <c r="A102" s="2"/>
      <c r="B102" s="2"/>
      <c r="C102" s="2">
        <v>4.3E-3</v>
      </c>
      <c r="D102" s="2">
        <v>15.188700000000001</v>
      </c>
      <c r="E102" s="2"/>
      <c r="F102" s="2"/>
      <c r="G102" s="2"/>
      <c r="H102" s="29">
        <v>0.56974537037037043</v>
      </c>
    </row>
    <row r="103" spans="1:8">
      <c r="A103" s="2"/>
      <c r="B103" s="2"/>
      <c r="C103" s="2">
        <v>-13.1654</v>
      </c>
      <c r="D103" s="2"/>
      <c r="E103" s="2"/>
      <c r="F103" s="2"/>
      <c r="G103" s="2"/>
      <c r="H103" s="2"/>
    </row>
    <row r="104" spans="1:8">
      <c r="A104" s="2">
        <v>92</v>
      </c>
      <c r="B104" s="2" t="s">
        <v>309</v>
      </c>
      <c r="C104" s="2">
        <v>-1.1000000000000001E-3</v>
      </c>
      <c r="D104" s="2">
        <v>30.377099999999999</v>
      </c>
      <c r="E104" s="2"/>
      <c r="F104" s="2">
        <v>1E-4</v>
      </c>
      <c r="G104" s="2">
        <v>12</v>
      </c>
      <c r="H104" s="28">
        <v>38542</v>
      </c>
    </row>
    <row r="105" spans="1:8">
      <c r="A105" s="2"/>
      <c r="B105" s="2"/>
      <c r="C105" s="2">
        <v>3.7000000000000002E-3</v>
      </c>
      <c r="D105" s="2">
        <v>15.188599999999999</v>
      </c>
      <c r="E105" s="2"/>
      <c r="F105" s="2"/>
      <c r="G105" s="2"/>
      <c r="H105" s="29">
        <v>0.57180555555555557</v>
      </c>
    </row>
    <row r="106" spans="1:8">
      <c r="A106" s="2"/>
      <c r="B106" s="2"/>
      <c r="C106" s="2">
        <v>-13.1652</v>
      </c>
      <c r="D106" s="2"/>
      <c r="E106" s="2"/>
      <c r="F106" s="2"/>
      <c r="G106" s="2"/>
      <c r="H106" s="2"/>
    </row>
    <row r="107" spans="1:8">
      <c r="A107" s="2">
        <v>93</v>
      </c>
      <c r="B107" s="2" t="s">
        <v>121</v>
      </c>
      <c r="C107" s="2">
        <v>-6.9999999999999999E-4</v>
      </c>
      <c r="D107" s="2">
        <v>30.377199999999998</v>
      </c>
      <c r="E107" s="2"/>
      <c r="F107" s="2">
        <v>1E-4</v>
      </c>
      <c r="G107" s="2">
        <v>12</v>
      </c>
      <c r="H107" s="28">
        <v>38542</v>
      </c>
    </row>
    <row r="108" spans="1:8">
      <c r="A108" s="2"/>
      <c r="B108" s="2"/>
      <c r="C108" s="2">
        <v>2.0999999999999999E-3</v>
      </c>
      <c r="D108" s="2">
        <v>15.188599999999999</v>
      </c>
      <c r="E108" s="2"/>
      <c r="F108" s="2"/>
      <c r="G108" s="2"/>
      <c r="H108" s="29">
        <v>0.57846064814814813</v>
      </c>
    </row>
    <row r="109" spans="1:8">
      <c r="A109" s="2"/>
      <c r="B109" s="2"/>
      <c r="C109" s="2">
        <v>-13.1652</v>
      </c>
      <c r="D109" s="2"/>
      <c r="E109" s="2"/>
      <c r="F109" s="2"/>
      <c r="G109" s="2"/>
      <c r="H109" s="2"/>
    </row>
    <row r="110" spans="1:8">
      <c r="A110" s="2">
        <v>94</v>
      </c>
      <c r="B110" s="2" t="s">
        <v>122</v>
      </c>
      <c r="C110" s="2">
        <v>-2.9999999999999997E-4</v>
      </c>
      <c r="D110" s="2">
        <v>30.375800000000002</v>
      </c>
      <c r="E110" s="2"/>
      <c r="F110" s="2">
        <v>1E-4</v>
      </c>
      <c r="G110" s="2">
        <v>12</v>
      </c>
      <c r="H110" s="28">
        <v>38542</v>
      </c>
    </row>
    <row r="111" spans="1:8">
      <c r="A111" s="2"/>
      <c r="B111" s="2"/>
      <c r="C111" s="2">
        <v>2E-3</v>
      </c>
      <c r="D111" s="2">
        <v>15.187900000000001</v>
      </c>
      <c r="E111" s="2"/>
      <c r="F111" s="2"/>
      <c r="G111" s="2"/>
      <c r="H111" s="29">
        <v>0.58048611111111115</v>
      </c>
    </row>
    <row r="112" spans="1:8">
      <c r="A112" s="2"/>
      <c r="B112" s="2"/>
      <c r="C112" s="2">
        <v>-13.1645</v>
      </c>
      <c r="D112" s="2"/>
      <c r="E112" s="2"/>
      <c r="F112" s="2"/>
      <c r="G112" s="2"/>
      <c r="H112" s="2"/>
    </row>
    <row r="113" spans="1:8">
      <c r="A113" s="2">
        <v>95</v>
      </c>
      <c r="B113" s="2" t="s">
        <v>364</v>
      </c>
      <c r="C113" s="2">
        <v>-2.9999999999999997E-4</v>
      </c>
      <c r="D113" s="2">
        <v>30.378</v>
      </c>
      <c r="E113" s="2"/>
      <c r="F113" s="2">
        <v>1E-4</v>
      </c>
      <c r="G113" s="2">
        <v>12</v>
      </c>
      <c r="H113" s="28">
        <v>38542</v>
      </c>
    </row>
    <row r="114" spans="1:8">
      <c r="A114" s="2"/>
      <c r="B114" s="2"/>
      <c r="C114" s="2">
        <v>1.9E-3</v>
      </c>
      <c r="D114" s="2">
        <v>15.189</v>
      </c>
      <c r="E114" s="2"/>
      <c r="F114" s="2"/>
      <c r="G114" s="2"/>
      <c r="H114" s="29">
        <v>0.58219907407407401</v>
      </c>
    </row>
    <row r="115" spans="1:8">
      <c r="A115" s="2"/>
      <c r="B115" s="2"/>
      <c r="C115" s="2">
        <v>-13.1656</v>
      </c>
      <c r="D115" s="2"/>
      <c r="E115" s="2"/>
      <c r="F115" s="2"/>
      <c r="G115" s="2"/>
      <c r="H115" s="2"/>
    </row>
    <row r="116" spans="1:8">
      <c r="A116" s="2">
        <v>96</v>
      </c>
      <c r="B116" s="2" t="s">
        <v>226</v>
      </c>
      <c r="C116" s="2">
        <v>-2.0000000000000001E-4</v>
      </c>
      <c r="D116" s="2">
        <v>10.959899999999999</v>
      </c>
      <c r="E116" s="2"/>
      <c r="F116" s="2">
        <v>2.0000000000000001E-4</v>
      </c>
      <c r="G116" s="2">
        <v>4</v>
      </c>
      <c r="H116" s="28">
        <v>38542</v>
      </c>
    </row>
    <row r="117" spans="1:8">
      <c r="A117" s="2"/>
      <c r="B117" s="2"/>
      <c r="C117" s="2">
        <v>2.0000000000000001E-4</v>
      </c>
      <c r="D117" s="2">
        <v>5.48</v>
      </c>
      <c r="E117" s="2"/>
      <c r="F117" s="2"/>
      <c r="G117" s="2"/>
      <c r="H117" s="29">
        <v>0.58326388888888892</v>
      </c>
    </row>
    <row r="118" spans="1:8">
      <c r="A118" s="2"/>
      <c r="B118" s="2"/>
      <c r="C118" s="2">
        <v>0</v>
      </c>
      <c r="D118" s="2"/>
      <c r="E118" s="2"/>
      <c r="F118" s="2"/>
      <c r="G118" s="2"/>
      <c r="H118" s="2"/>
    </row>
    <row r="119" spans="1:8">
      <c r="A119" s="2">
        <v>97</v>
      </c>
      <c r="B119" s="2" t="s">
        <v>365</v>
      </c>
      <c r="C119" s="2">
        <v>-2.9999999999999997E-4</v>
      </c>
      <c r="D119" s="2">
        <v>30.377300000000002</v>
      </c>
      <c r="E119" s="2"/>
      <c r="F119" s="2">
        <v>1E-4</v>
      </c>
      <c r="G119" s="2">
        <v>12</v>
      </c>
      <c r="H119" s="28">
        <v>38542</v>
      </c>
    </row>
    <row r="120" spans="1:8">
      <c r="A120" s="2"/>
      <c r="B120" s="2"/>
      <c r="C120" s="2">
        <v>1.8E-3</v>
      </c>
      <c r="D120" s="2">
        <v>15.188700000000001</v>
      </c>
      <c r="E120" s="2"/>
      <c r="F120" s="2"/>
      <c r="G120" s="2"/>
      <c r="H120" s="29">
        <v>0.58526620370370364</v>
      </c>
    </row>
    <row r="121" spans="1:8">
      <c r="A121" s="2"/>
      <c r="B121" s="2"/>
      <c r="C121" s="2">
        <v>-13.1653</v>
      </c>
      <c r="D121" s="2"/>
      <c r="E121" s="2"/>
      <c r="F121" s="2"/>
      <c r="G121" s="2"/>
      <c r="H121" s="2"/>
    </row>
    <row r="122" spans="1:8">
      <c r="A122" s="2">
        <v>98</v>
      </c>
      <c r="B122" s="2" t="s">
        <v>366</v>
      </c>
      <c r="C122" s="2">
        <v>-4.0000000000000002E-4</v>
      </c>
      <c r="D122" s="2">
        <v>30.376000000000001</v>
      </c>
      <c r="E122" s="2"/>
      <c r="F122" s="2">
        <v>1E-4</v>
      </c>
      <c r="G122" s="2">
        <v>12</v>
      </c>
      <c r="H122" s="28">
        <v>38542</v>
      </c>
    </row>
    <row r="123" spans="1:8">
      <c r="A123" s="2"/>
      <c r="B123" s="2"/>
      <c r="C123" s="2">
        <v>1.9E-3</v>
      </c>
      <c r="D123" s="2">
        <v>15.188000000000001</v>
      </c>
      <c r="E123" s="2"/>
      <c r="F123" s="2"/>
      <c r="G123" s="2"/>
      <c r="H123" s="29">
        <v>0.58756944444444448</v>
      </c>
    </row>
    <row r="124" spans="1:8">
      <c r="A124" s="2"/>
      <c r="B124" s="2"/>
      <c r="C124" s="2">
        <v>-13.1646</v>
      </c>
      <c r="D124" s="2"/>
      <c r="E124" s="2"/>
      <c r="F124" s="2"/>
      <c r="G124" s="2"/>
      <c r="H124" s="2"/>
    </row>
    <row r="125" spans="1:8">
      <c r="A125" s="2">
        <v>99</v>
      </c>
      <c r="B125" s="2" t="s">
        <v>272</v>
      </c>
      <c r="C125" s="2">
        <v>-2.0000000000000001E-4</v>
      </c>
      <c r="D125" s="2">
        <v>10.959899999999999</v>
      </c>
      <c r="E125" s="2"/>
      <c r="F125" s="2">
        <v>2.0000000000000001E-4</v>
      </c>
      <c r="G125" s="2">
        <v>4</v>
      </c>
      <c r="H125" s="28">
        <v>38542</v>
      </c>
    </row>
    <row r="126" spans="1:8">
      <c r="A126" s="2"/>
      <c r="B126" s="2"/>
      <c r="C126" s="2">
        <v>2.9999999999999997E-4</v>
      </c>
      <c r="D126" s="2">
        <v>5.48</v>
      </c>
      <c r="E126" s="2"/>
      <c r="F126" s="2"/>
      <c r="G126" s="2"/>
      <c r="H126" s="29">
        <v>0.58914351851851854</v>
      </c>
    </row>
    <row r="127" spans="1:8">
      <c r="A127" s="2"/>
      <c r="B127" s="2"/>
      <c r="C127" s="2">
        <v>0</v>
      </c>
      <c r="D127" s="2"/>
      <c r="E127" s="2"/>
      <c r="F127" s="2"/>
      <c r="G127" s="2"/>
      <c r="H127" s="2"/>
    </row>
    <row r="128" spans="1:8">
      <c r="A128" s="2">
        <v>100</v>
      </c>
      <c r="B128" s="2" t="s">
        <v>367</v>
      </c>
      <c r="C128" s="2">
        <v>-2.9999999999999997E-4</v>
      </c>
      <c r="D128" s="2">
        <v>30.3749</v>
      </c>
      <c r="E128" s="2"/>
      <c r="F128" s="2">
        <v>1E-4</v>
      </c>
      <c r="G128" s="2">
        <v>12</v>
      </c>
      <c r="H128" s="28">
        <v>38542</v>
      </c>
    </row>
    <row r="129" spans="1:8">
      <c r="A129" s="2"/>
      <c r="B129" s="2"/>
      <c r="C129" s="2">
        <v>1.9E-3</v>
      </c>
      <c r="D129" s="2">
        <v>15.1874</v>
      </c>
      <c r="E129" s="2"/>
      <c r="F129" s="2"/>
      <c r="G129" s="2"/>
      <c r="H129" s="29">
        <v>0.59173611111111113</v>
      </c>
    </row>
    <row r="130" spans="1:8">
      <c r="A130" s="2"/>
      <c r="B130" s="2"/>
      <c r="C130" s="2">
        <v>-13.164</v>
      </c>
      <c r="D130" s="2"/>
      <c r="E130" s="2"/>
      <c r="F130" s="2"/>
      <c r="G130" s="2"/>
      <c r="H130" s="2"/>
    </row>
    <row r="131" spans="1:8">
      <c r="A131" s="2">
        <v>101</v>
      </c>
      <c r="B131" s="2" t="s">
        <v>368</v>
      </c>
      <c r="C131" s="2">
        <v>-1E-4</v>
      </c>
      <c r="D131" s="2">
        <v>10.9597</v>
      </c>
      <c r="E131" s="2"/>
      <c r="F131" s="2">
        <v>1E-4</v>
      </c>
      <c r="G131" s="2">
        <v>4</v>
      </c>
      <c r="H131" s="28">
        <v>38542</v>
      </c>
    </row>
    <row r="132" spans="1:8">
      <c r="A132" s="2"/>
      <c r="B132" s="2"/>
      <c r="C132" s="2">
        <v>0</v>
      </c>
      <c r="D132" s="2">
        <v>5.4798999999999998</v>
      </c>
      <c r="E132" s="2"/>
      <c r="F132" s="2"/>
      <c r="G132" s="2"/>
      <c r="H132" s="29">
        <v>0.59741898148148154</v>
      </c>
    </row>
    <row r="133" spans="1:8">
      <c r="A133" s="2"/>
      <c r="B133" s="2"/>
      <c r="C133" s="2">
        <v>0</v>
      </c>
      <c r="D133" s="2"/>
      <c r="E133" s="2"/>
      <c r="F133" s="2"/>
      <c r="G133" s="2"/>
      <c r="H133" s="2"/>
    </row>
    <row r="134" spans="1:8">
      <c r="A134" s="2">
        <v>102</v>
      </c>
      <c r="B134" s="2" t="s">
        <v>369</v>
      </c>
      <c r="C134" s="2">
        <v>1.6000000000000001E-3</v>
      </c>
      <c r="D134" s="2">
        <v>30.377700000000001</v>
      </c>
      <c r="E134" s="2"/>
      <c r="F134" s="2">
        <v>1E-4</v>
      </c>
      <c r="G134" s="2">
        <v>12</v>
      </c>
      <c r="H134" s="28">
        <v>38542</v>
      </c>
    </row>
    <row r="135" spans="1:8">
      <c r="A135" s="2"/>
      <c r="B135" s="2"/>
      <c r="C135" s="2">
        <v>-1.1900000000000001E-2</v>
      </c>
      <c r="D135" s="2">
        <v>15.188800000000001</v>
      </c>
      <c r="E135" s="2"/>
      <c r="F135" s="2"/>
      <c r="G135" s="2"/>
      <c r="H135" s="29">
        <v>0.59887731481481488</v>
      </c>
    </row>
    <row r="136" spans="1:8">
      <c r="A136" s="2"/>
      <c r="B136" s="2"/>
      <c r="C136" s="2">
        <v>-13.1652</v>
      </c>
      <c r="D136" s="2"/>
      <c r="E136" s="2"/>
      <c r="F136" s="2"/>
      <c r="G136" s="2"/>
      <c r="H136" s="2"/>
    </row>
    <row r="137" spans="1:8">
      <c r="A137" s="2">
        <v>103</v>
      </c>
      <c r="B137" s="2" t="s">
        <v>370</v>
      </c>
      <c r="C137" s="2">
        <v>2.3E-3</v>
      </c>
      <c r="D137" s="2">
        <v>30.377300000000002</v>
      </c>
      <c r="E137" s="2"/>
      <c r="F137" s="2">
        <v>1E-4</v>
      </c>
      <c r="G137" s="2">
        <v>12</v>
      </c>
      <c r="H137" s="28">
        <v>38542</v>
      </c>
    </row>
    <row r="138" spans="1:8">
      <c r="A138" s="2"/>
      <c r="B138" s="2"/>
      <c r="C138" s="2">
        <v>-5.4000000000000003E-3</v>
      </c>
      <c r="D138" s="2">
        <v>15.188599999999999</v>
      </c>
      <c r="E138" s="2"/>
      <c r="F138" s="2"/>
      <c r="G138" s="2"/>
      <c r="H138" s="29">
        <v>0.60142361111111109</v>
      </c>
    </row>
    <row r="139" spans="1:8">
      <c r="A139" s="2"/>
      <c r="B139" s="2"/>
      <c r="C139" s="2">
        <v>-13.164899999999999</v>
      </c>
      <c r="D139" s="2"/>
      <c r="E139" s="2"/>
      <c r="F139" s="2"/>
      <c r="G139" s="2"/>
      <c r="H139" s="2"/>
    </row>
    <row r="140" spans="1:8">
      <c r="A140" s="2">
        <v>104</v>
      </c>
      <c r="B140" s="2" t="s">
        <v>371</v>
      </c>
      <c r="C140" s="2">
        <v>1.1000000000000001E-3</v>
      </c>
      <c r="D140" s="2">
        <v>30.376300000000001</v>
      </c>
      <c r="E140" s="2"/>
      <c r="F140" s="2">
        <v>1E-4</v>
      </c>
      <c r="G140" s="2">
        <v>12</v>
      </c>
      <c r="H140" s="28">
        <v>38542</v>
      </c>
    </row>
    <row r="141" spans="1:8">
      <c r="A141" s="2"/>
      <c r="B141" s="2"/>
      <c r="C141" s="2">
        <v>-2.2000000000000001E-3</v>
      </c>
      <c r="D141" s="2">
        <v>15.1882</v>
      </c>
      <c r="E141" s="2"/>
      <c r="F141" s="2"/>
      <c r="G141" s="2"/>
      <c r="H141" s="29">
        <v>0.60372685185185182</v>
      </c>
    </row>
    <row r="142" spans="1:8">
      <c r="A142" s="2"/>
      <c r="B142" s="2"/>
      <c r="C142" s="2">
        <v>-13.164400000000001</v>
      </c>
      <c r="D142" s="2"/>
      <c r="E142" s="2"/>
      <c r="F142" s="2"/>
      <c r="G142" s="2"/>
      <c r="H142" s="2"/>
    </row>
    <row r="143" spans="1:8">
      <c r="A143" s="2">
        <v>105</v>
      </c>
      <c r="B143" s="2" t="s">
        <v>372</v>
      </c>
      <c r="C143" s="2">
        <v>2.9999999999999997E-4</v>
      </c>
      <c r="D143" s="2">
        <v>30.376100000000001</v>
      </c>
      <c r="E143" s="2"/>
      <c r="F143" s="2">
        <v>1E-4</v>
      </c>
      <c r="G143" s="2">
        <v>12</v>
      </c>
      <c r="H143" s="28">
        <v>38542</v>
      </c>
    </row>
    <row r="144" spans="1:8">
      <c r="A144" s="2"/>
      <c r="B144" s="2"/>
      <c r="C144" s="2">
        <v>-1.4E-3</v>
      </c>
      <c r="D144" s="2">
        <v>15.188000000000001</v>
      </c>
      <c r="E144" s="2"/>
      <c r="F144" s="2"/>
      <c r="G144" s="2"/>
      <c r="H144" s="29">
        <v>0.60596064814814821</v>
      </c>
    </row>
    <row r="145" spans="1:8">
      <c r="A145" s="2"/>
      <c r="B145" s="2"/>
      <c r="C145" s="2">
        <v>-13.164300000000001</v>
      </c>
      <c r="D145" s="2"/>
      <c r="E145" s="2"/>
      <c r="F145" s="2"/>
      <c r="G145" s="2"/>
      <c r="H145" s="2"/>
    </row>
    <row r="146" spans="1:8">
      <c r="A146" s="2">
        <v>106</v>
      </c>
      <c r="B146" s="2" t="s">
        <v>373</v>
      </c>
      <c r="C146" s="2">
        <v>6.9999999999999999E-4</v>
      </c>
      <c r="D146" s="2">
        <v>30.376200000000001</v>
      </c>
      <c r="E146" s="2"/>
      <c r="F146" s="2">
        <v>1E-4</v>
      </c>
      <c r="G146" s="2">
        <v>12</v>
      </c>
      <c r="H146" s="28">
        <v>38542</v>
      </c>
    </row>
    <row r="147" spans="1:8">
      <c r="A147" s="2"/>
      <c r="B147" s="2"/>
      <c r="C147" s="2">
        <v>-6.9999999999999999E-4</v>
      </c>
      <c r="D147" s="2">
        <v>15.1881</v>
      </c>
      <c r="E147" s="2"/>
      <c r="F147" s="2"/>
      <c r="G147" s="2"/>
      <c r="H147" s="29">
        <v>0.60883101851851851</v>
      </c>
    </row>
    <row r="148" spans="1:8">
      <c r="A148" s="2"/>
      <c r="B148" s="2"/>
      <c r="C148" s="2">
        <v>-13.164199999999999</v>
      </c>
      <c r="D148" s="2"/>
      <c r="E148" s="2"/>
      <c r="F148" s="2"/>
      <c r="G148" s="2"/>
      <c r="H148" s="2"/>
    </row>
    <row r="149" spans="1:8">
      <c r="A149" s="2">
        <v>107</v>
      </c>
      <c r="B149" s="2" t="s">
        <v>374</v>
      </c>
      <c r="C149" s="2">
        <v>4.0000000000000002E-4</v>
      </c>
      <c r="D149" s="2">
        <v>30.377700000000001</v>
      </c>
      <c r="E149" s="2"/>
      <c r="F149" s="2">
        <v>1E-4</v>
      </c>
      <c r="G149" s="2">
        <v>12</v>
      </c>
      <c r="H149" s="28">
        <v>38542</v>
      </c>
    </row>
    <row r="150" spans="1:8">
      <c r="A150" s="2"/>
      <c r="B150" s="2"/>
      <c r="C150" s="2">
        <v>-2.0000000000000001E-4</v>
      </c>
      <c r="D150" s="2">
        <v>15.188800000000001</v>
      </c>
      <c r="E150" s="2"/>
      <c r="F150" s="2"/>
      <c r="G150" s="2"/>
      <c r="H150" s="29">
        <v>0.61129629629629634</v>
      </c>
    </row>
    <row r="151" spans="1:8">
      <c r="A151" s="2"/>
      <c r="B151" s="2"/>
      <c r="C151" s="2">
        <v>-13.164899999999999</v>
      </c>
      <c r="D151" s="2"/>
      <c r="E151" s="2"/>
      <c r="F151" s="2"/>
      <c r="G151" s="2"/>
      <c r="H151" s="2"/>
    </row>
    <row r="152" spans="1:8">
      <c r="A152" s="2">
        <v>109</v>
      </c>
      <c r="B152" s="2" t="s">
        <v>375</v>
      </c>
      <c r="C152" s="2">
        <v>-1E-4</v>
      </c>
      <c r="D152" s="2">
        <v>10.9598</v>
      </c>
      <c r="E152" s="2"/>
      <c r="F152" s="2">
        <v>0</v>
      </c>
      <c r="G152" s="2">
        <v>4</v>
      </c>
      <c r="H152" s="28">
        <v>38542</v>
      </c>
    </row>
    <row r="153" spans="1:8">
      <c r="A153" s="2"/>
      <c r="B153" s="2"/>
      <c r="C153" s="2">
        <v>2.9999999999999997E-4</v>
      </c>
      <c r="D153" s="2">
        <v>5.4798999999999998</v>
      </c>
      <c r="E153" s="2"/>
      <c r="F153" s="2"/>
      <c r="G153" s="2"/>
      <c r="H153" s="29">
        <v>0.61413194444444441</v>
      </c>
    </row>
    <row r="154" spans="1:8">
      <c r="A154" s="2"/>
      <c r="B154" s="2"/>
      <c r="C154" s="2">
        <v>0</v>
      </c>
      <c r="D154" s="2"/>
      <c r="E154" s="2"/>
      <c r="F154" s="2"/>
      <c r="G154" s="2"/>
      <c r="H154" s="2"/>
    </row>
    <row r="155" spans="1:8">
      <c r="A155" s="2">
        <v>120</v>
      </c>
      <c r="B155" s="2" t="s">
        <v>178</v>
      </c>
      <c r="C155" s="2">
        <v>0</v>
      </c>
      <c r="D155" s="2"/>
      <c r="E155" s="2"/>
      <c r="F155" s="2">
        <v>0</v>
      </c>
      <c r="G155" s="2">
        <v>1</v>
      </c>
      <c r="H155" s="28">
        <v>38542</v>
      </c>
    </row>
    <row r="156" spans="1:8">
      <c r="A156" s="2"/>
      <c r="B156" s="2"/>
      <c r="C156" s="2">
        <v>0</v>
      </c>
      <c r="D156" s="2"/>
      <c r="E156" s="2"/>
      <c r="F156" s="2"/>
      <c r="G156" s="2"/>
      <c r="H156" s="29">
        <v>0.61791666666666667</v>
      </c>
    </row>
    <row r="157" spans="1:8">
      <c r="A157" s="2"/>
      <c r="B157" s="2"/>
      <c r="C157" s="2">
        <v>2.0234000000000001</v>
      </c>
      <c r="D157" s="2"/>
      <c r="E157" s="2"/>
      <c r="F157" s="2"/>
      <c r="G157" s="2"/>
      <c r="H157" s="2"/>
    </row>
    <row r="158" spans="1:8">
      <c r="A158" s="2">
        <v>123</v>
      </c>
      <c r="B158" s="2" t="s">
        <v>126</v>
      </c>
      <c r="C158" s="2">
        <v>4.0000000000000002E-4</v>
      </c>
      <c r="D158" s="2">
        <v>30.3766</v>
      </c>
      <c r="E158" s="2"/>
      <c r="F158" s="2">
        <v>1E-4</v>
      </c>
      <c r="G158" s="2">
        <v>12</v>
      </c>
      <c r="H158" s="28">
        <v>38542</v>
      </c>
    </row>
    <row r="159" spans="1:8">
      <c r="A159" s="2"/>
      <c r="B159" s="2"/>
      <c r="C159" s="2">
        <v>0</v>
      </c>
      <c r="D159" s="2">
        <v>15.1883</v>
      </c>
      <c r="E159" s="2"/>
      <c r="F159" s="2"/>
      <c r="G159" s="2"/>
      <c r="H159" s="29">
        <v>0.62109953703703702</v>
      </c>
    </row>
    <row r="160" spans="1:8">
      <c r="A160" s="2"/>
      <c r="B160" s="2"/>
      <c r="C160" s="2">
        <v>-13.1648</v>
      </c>
      <c r="D160" s="2"/>
      <c r="E160" s="2"/>
      <c r="F160" s="2"/>
      <c r="G160" s="2"/>
      <c r="H160" s="2"/>
    </row>
    <row r="161" spans="1:8">
      <c r="A161" s="2">
        <v>124</v>
      </c>
      <c r="B161" s="2" t="s">
        <v>127</v>
      </c>
      <c r="C161" s="2">
        <v>0</v>
      </c>
      <c r="D161" s="2">
        <v>10.96</v>
      </c>
      <c r="E161" s="2"/>
      <c r="F161" s="2">
        <v>2.0000000000000001E-4</v>
      </c>
      <c r="G161" s="2">
        <v>4</v>
      </c>
      <c r="H161" s="28">
        <v>38542</v>
      </c>
    </row>
    <row r="162" spans="1:8">
      <c r="A162" s="2"/>
      <c r="B162" s="2"/>
      <c r="C162" s="2">
        <v>4.0000000000000002E-4</v>
      </c>
      <c r="D162" s="2">
        <v>5.48</v>
      </c>
      <c r="E162" s="2"/>
      <c r="F162" s="2"/>
      <c r="G162" s="2"/>
      <c r="H162" s="29">
        <v>0.62266203703703704</v>
      </c>
    </row>
    <row r="163" spans="1:8">
      <c r="A163" s="2"/>
      <c r="B163" s="2"/>
      <c r="C163" s="2">
        <v>0</v>
      </c>
      <c r="D163" s="2"/>
      <c r="E163" s="2"/>
      <c r="F163" s="2"/>
      <c r="G163" s="2"/>
      <c r="H163" s="2"/>
    </row>
    <row r="164" spans="1:8">
      <c r="A164" s="2">
        <v>125</v>
      </c>
      <c r="B164" s="2" t="s">
        <v>73</v>
      </c>
      <c r="C164" s="2">
        <v>0</v>
      </c>
      <c r="D164" s="2">
        <v>10.9598</v>
      </c>
      <c r="E164" s="2"/>
      <c r="F164" s="2">
        <v>0</v>
      </c>
      <c r="G164" s="2">
        <v>4</v>
      </c>
      <c r="H164" s="28">
        <v>38542</v>
      </c>
    </row>
    <row r="165" spans="1:8">
      <c r="A165" s="2"/>
      <c r="B165" s="2"/>
      <c r="C165" s="2">
        <v>4.0000000000000002E-4</v>
      </c>
      <c r="D165" s="2">
        <v>5.4798999999999998</v>
      </c>
      <c r="E165" s="2"/>
      <c r="F165" s="2"/>
      <c r="G165" s="2"/>
      <c r="H165" s="29">
        <v>0.63295138888888891</v>
      </c>
    </row>
    <row r="166" spans="1:8">
      <c r="A166" s="2"/>
      <c r="B166" s="2"/>
      <c r="C166" s="2">
        <v>0</v>
      </c>
      <c r="D166" s="2"/>
      <c r="E166" s="2"/>
      <c r="F166" s="2"/>
      <c r="G166" s="2"/>
      <c r="H166" s="2"/>
    </row>
    <row r="167" spans="1:8">
      <c r="A167" s="2">
        <v>126</v>
      </c>
      <c r="B167" s="2" t="s">
        <v>74</v>
      </c>
      <c r="C167" s="2">
        <v>-1E-4</v>
      </c>
      <c r="D167" s="2">
        <v>10.9598</v>
      </c>
      <c r="E167" s="2"/>
      <c r="F167" s="2">
        <v>1E-4</v>
      </c>
      <c r="G167" s="2">
        <v>4</v>
      </c>
      <c r="H167" s="28">
        <v>38542</v>
      </c>
    </row>
    <row r="168" spans="1:8">
      <c r="A168" s="2"/>
      <c r="B168" s="2"/>
      <c r="C168" s="2">
        <v>2.9999999999999997E-4</v>
      </c>
      <c r="D168" s="2">
        <v>5.4798999999999998</v>
      </c>
      <c r="E168" s="2"/>
      <c r="F168" s="2"/>
      <c r="G168" s="2"/>
      <c r="H168" s="29">
        <v>0.63402777777777775</v>
      </c>
    </row>
    <row r="169" spans="1:8">
      <c r="A169" s="2"/>
      <c r="B169" s="2"/>
      <c r="C169" s="2">
        <v>0</v>
      </c>
      <c r="D169" s="2"/>
      <c r="E169" s="2"/>
      <c r="F169" s="2"/>
      <c r="G169" s="2"/>
      <c r="H169" s="2"/>
    </row>
    <row r="170" spans="1:8">
      <c r="A170" s="2">
        <v>127</v>
      </c>
      <c r="B170" s="2" t="s">
        <v>75</v>
      </c>
      <c r="C170" s="2">
        <v>-1E-4</v>
      </c>
      <c r="D170" s="2">
        <v>10.959899999999999</v>
      </c>
      <c r="E170" s="2"/>
      <c r="F170" s="2">
        <v>1E-4</v>
      </c>
      <c r="G170" s="2">
        <v>4</v>
      </c>
      <c r="H170" s="28">
        <v>38542</v>
      </c>
    </row>
    <row r="171" spans="1:8">
      <c r="A171" s="2"/>
      <c r="B171" s="2"/>
      <c r="C171" s="2">
        <v>2.9999999999999997E-4</v>
      </c>
      <c r="D171" s="2">
        <v>5.4798999999999998</v>
      </c>
      <c r="E171" s="2"/>
      <c r="F171" s="2"/>
      <c r="G171" s="2"/>
      <c r="H171" s="29">
        <v>0.63495370370370374</v>
      </c>
    </row>
    <row r="172" spans="1:8">
      <c r="A172" s="2"/>
      <c r="B172" s="2"/>
      <c r="C172" s="2">
        <v>0</v>
      </c>
      <c r="D172" s="2"/>
      <c r="E172" s="2"/>
      <c r="F172" s="2"/>
      <c r="G172" s="2"/>
      <c r="H172" s="2"/>
    </row>
    <row r="173" spans="1:8">
      <c r="A173" s="2">
        <v>129</v>
      </c>
      <c r="B173" s="2" t="s">
        <v>376</v>
      </c>
      <c r="C173" s="2">
        <v>0</v>
      </c>
      <c r="D173" s="2"/>
      <c r="E173" s="2"/>
      <c r="F173" s="2">
        <v>0</v>
      </c>
      <c r="G173" s="2">
        <v>1</v>
      </c>
      <c r="H173" s="28">
        <v>38542</v>
      </c>
    </row>
    <row r="174" spans="1:8">
      <c r="A174" s="2"/>
      <c r="B174" s="2"/>
      <c r="C174" s="2">
        <v>0</v>
      </c>
      <c r="D174" s="2"/>
      <c r="E174" s="2"/>
      <c r="F174" s="2"/>
      <c r="G174" s="2"/>
      <c r="H174" s="29">
        <v>0.63671296296296298</v>
      </c>
    </row>
    <row r="175" spans="1:8">
      <c r="A175" s="2"/>
      <c r="B175" s="2"/>
      <c r="C175" s="2">
        <v>2.0234000000000001</v>
      </c>
      <c r="D175" s="2"/>
      <c r="E175" s="2"/>
      <c r="F175" s="2"/>
      <c r="G175" s="2"/>
      <c r="H175" s="2"/>
    </row>
    <row r="176" spans="1:8">
      <c r="A176" s="2">
        <v>130</v>
      </c>
      <c r="B176" s="2" t="s">
        <v>377</v>
      </c>
      <c r="C176" s="2">
        <v>0</v>
      </c>
      <c r="D176" s="2"/>
      <c r="E176" s="2"/>
      <c r="F176" s="2">
        <v>0</v>
      </c>
      <c r="G176" s="2">
        <v>1</v>
      </c>
      <c r="H176" s="28">
        <v>38542</v>
      </c>
    </row>
    <row r="177" spans="1:8">
      <c r="A177" s="2"/>
      <c r="B177" s="2"/>
      <c r="C177" s="2">
        <v>0</v>
      </c>
      <c r="D177" s="2"/>
      <c r="E177" s="2"/>
      <c r="F177" s="2"/>
      <c r="G177" s="2"/>
      <c r="H177" s="29">
        <v>0.63714120370370375</v>
      </c>
    </row>
    <row r="178" spans="1:8">
      <c r="A178" s="2"/>
      <c r="B178" s="2"/>
      <c r="C178" s="2">
        <v>2.0234000000000001</v>
      </c>
      <c r="D178" s="2"/>
      <c r="E178" s="2"/>
      <c r="F178" s="2"/>
      <c r="G178" s="2"/>
      <c r="H178" s="2"/>
    </row>
    <row r="179" spans="1:8">
      <c r="A179" s="2">
        <v>131</v>
      </c>
      <c r="B179" s="2" t="s">
        <v>378</v>
      </c>
      <c r="C179" s="2">
        <v>0</v>
      </c>
      <c r="D179" s="2"/>
      <c r="E179" s="2"/>
      <c r="F179" s="2">
        <v>0</v>
      </c>
      <c r="G179" s="2">
        <v>1</v>
      </c>
      <c r="H179" s="28">
        <v>38542</v>
      </c>
    </row>
    <row r="180" spans="1:8">
      <c r="A180" s="2"/>
      <c r="B180" s="2"/>
      <c r="C180" s="2">
        <v>0</v>
      </c>
      <c r="D180" s="2"/>
      <c r="E180" s="2"/>
      <c r="F180" s="2"/>
      <c r="G180" s="2"/>
      <c r="H180" s="29">
        <v>0.63743055555555561</v>
      </c>
    </row>
    <row r="181" spans="1:8">
      <c r="A181" s="2"/>
      <c r="B181" s="2"/>
      <c r="C181" s="2">
        <v>2.0234000000000001</v>
      </c>
      <c r="D181" s="2"/>
      <c r="E181" s="2"/>
      <c r="F181" s="2"/>
      <c r="G181" s="2"/>
      <c r="H181" s="2"/>
    </row>
    <row r="182" spans="1:8">
      <c r="A182" s="2">
        <v>132</v>
      </c>
      <c r="B182" s="2" t="s">
        <v>379</v>
      </c>
      <c r="C182" s="2">
        <v>4.0000000000000002E-4</v>
      </c>
      <c r="D182" s="2">
        <v>30.376100000000001</v>
      </c>
      <c r="E182" s="2"/>
      <c r="F182" s="2">
        <v>1E-4</v>
      </c>
      <c r="G182" s="2">
        <v>12</v>
      </c>
      <c r="H182" s="28">
        <v>38542</v>
      </c>
    </row>
    <row r="183" spans="1:8">
      <c r="A183" s="2"/>
      <c r="B183" s="2"/>
      <c r="C183" s="2">
        <v>-1E-4</v>
      </c>
      <c r="D183" s="2">
        <v>15.188000000000001</v>
      </c>
      <c r="E183" s="2"/>
      <c r="F183" s="2"/>
      <c r="G183" s="2"/>
      <c r="H183" s="29">
        <v>0.63942129629629629</v>
      </c>
    </row>
    <row r="184" spans="1:8">
      <c r="A184" s="2"/>
      <c r="B184" s="2"/>
      <c r="C184" s="2">
        <v>-13.1646</v>
      </c>
      <c r="D184" s="2"/>
      <c r="E184" s="2"/>
      <c r="F184" s="2"/>
      <c r="G184" s="2"/>
      <c r="H184" s="2"/>
    </row>
    <row r="185" spans="1:8">
      <c r="A185" s="2">
        <v>133</v>
      </c>
      <c r="B185" s="2" t="s">
        <v>380</v>
      </c>
      <c r="C185" s="2">
        <v>2.9999999999999997E-4</v>
      </c>
      <c r="D185" s="2">
        <v>30.376100000000001</v>
      </c>
      <c r="E185" s="2"/>
      <c r="F185" s="2">
        <v>1E-4</v>
      </c>
      <c r="G185" s="2">
        <v>12</v>
      </c>
      <c r="H185" s="28">
        <v>38542</v>
      </c>
    </row>
    <row r="186" spans="1:8">
      <c r="A186" s="2"/>
      <c r="B186" s="2"/>
      <c r="C186" s="2">
        <v>1E-4</v>
      </c>
      <c r="D186" s="2">
        <v>15.188000000000001</v>
      </c>
      <c r="E186" s="2"/>
      <c r="F186" s="2"/>
      <c r="G186" s="2"/>
      <c r="H186" s="29">
        <v>0.64112268518518511</v>
      </c>
    </row>
    <row r="187" spans="1:8">
      <c r="A187" s="2"/>
      <c r="B187" s="2"/>
      <c r="C187" s="2">
        <v>-13.1646</v>
      </c>
      <c r="D187" s="2"/>
      <c r="E187" s="2"/>
      <c r="F187" s="2"/>
      <c r="G187" s="2"/>
      <c r="H187" s="2"/>
    </row>
    <row r="188" spans="1:8">
      <c r="A188" s="2">
        <v>134</v>
      </c>
      <c r="B188" s="2" t="s">
        <v>381</v>
      </c>
      <c r="C188" s="2">
        <v>2.9999999999999997E-4</v>
      </c>
      <c r="D188" s="2">
        <v>30.3764</v>
      </c>
      <c r="E188" s="2"/>
      <c r="F188" s="2">
        <v>1E-4</v>
      </c>
      <c r="G188" s="2">
        <v>12</v>
      </c>
      <c r="H188" s="28">
        <v>38542</v>
      </c>
    </row>
    <row r="189" spans="1:8">
      <c r="A189" s="2"/>
      <c r="B189" s="2"/>
      <c r="C189" s="2">
        <v>0</v>
      </c>
      <c r="D189" s="2">
        <v>15.1882</v>
      </c>
      <c r="E189" s="2"/>
      <c r="F189" s="2"/>
      <c r="G189" s="2"/>
      <c r="H189" s="29">
        <v>0.64261574074074079</v>
      </c>
    </row>
    <row r="190" spans="1:8">
      <c r="A190" s="2"/>
      <c r="B190" s="2"/>
      <c r="C190" s="2">
        <v>-13.1648</v>
      </c>
      <c r="D190" s="2"/>
      <c r="E190" s="2"/>
      <c r="F190" s="2"/>
      <c r="G190" s="2"/>
      <c r="H190" s="2"/>
    </row>
    <row r="191" spans="1:8">
      <c r="A191" s="2">
        <v>135</v>
      </c>
      <c r="B191" s="2" t="s">
        <v>128</v>
      </c>
      <c r="C191" s="2">
        <v>4.0000000000000002E-4</v>
      </c>
      <c r="D191" s="2">
        <v>30.377400000000002</v>
      </c>
      <c r="E191" s="2"/>
      <c r="F191" s="2">
        <v>1E-4</v>
      </c>
      <c r="G191" s="2">
        <v>12</v>
      </c>
      <c r="H191" s="28">
        <v>38542</v>
      </c>
    </row>
    <row r="192" spans="1:8">
      <c r="A192" s="2"/>
      <c r="B192" s="2"/>
      <c r="C192" s="2">
        <v>2.0000000000000001E-4</v>
      </c>
      <c r="D192" s="2">
        <v>15.188700000000001</v>
      </c>
      <c r="E192" s="2"/>
      <c r="F192" s="2"/>
      <c r="G192" s="2"/>
      <c r="H192" s="29">
        <v>0.66027777777777774</v>
      </c>
    </row>
    <row r="193" spans="1:8">
      <c r="A193" s="2"/>
      <c r="B193" s="2"/>
      <c r="C193" s="2">
        <v>-13.1653</v>
      </c>
      <c r="D193" s="2"/>
      <c r="E193" s="2"/>
      <c r="F193" s="2"/>
      <c r="G193" s="2"/>
      <c r="H193" s="2"/>
    </row>
    <row r="194" spans="1:8">
      <c r="A194" s="2">
        <v>136</v>
      </c>
      <c r="B194" s="2" t="s">
        <v>129</v>
      </c>
      <c r="C194" s="2">
        <v>5.0000000000000001E-4</v>
      </c>
      <c r="D194" s="2">
        <v>30.377400000000002</v>
      </c>
      <c r="E194" s="2"/>
      <c r="F194" s="2">
        <v>1E-4</v>
      </c>
      <c r="G194" s="2">
        <v>12</v>
      </c>
      <c r="H194" s="28">
        <v>38542</v>
      </c>
    </row>
    <row r="195" spans="1:8">
      <c r="A195" s="2"/>
      <c r="B195" s="2"/>
      <c r="C195" s="2">
        <v>2.9999999999999997E-4</v>
      </c>
      <c r="D195" s="2">
        <v>15.188700000000001</v>
      </c>
      <c r="E195" s="2"/>
      <c r="F195" s="2"/>
      <c r="G195" s="2"/>
      <c r="H195" s="29">
        <v>0.67078703703703713</v>
      </c>
    </row>
    <row r="196" spans="1:8">
      <c r="A196" s="2"/>
      <c r="B196" s="2"/>
      <c r="C196" s="2">
        <v>-13.1653</v>
      </c>
      <c r="D196" s="2"/>
      <c r="E196" s="2"/>
      <c r="F196" s="2"/>
      <c r="G196" s="2"/>
      <c r="H196" s="2"/>
    </row>
    <row r="197" spans="1:8">
      <c r="A197" s="2">
        <v>137</v>
      </c>
      <c r="B197" s="2" t="s">
        <v>130</v>
      </c>
      <c r="C197" s="2">
        <v>5.0000000000000001E-4</v>
      </c>
      <c r="D197" s="2">
        <v>30.3766</v>
      </c>
      <c r="E197" s="2"/>
      <c r="F197" s="2">
        <v>1E-4</v>
      </c>
      <c r="G197" s="2">
        <v>12</v>
      </c>
      <c r="H197" s="28">
        <v>38542</v>
      </c>
    </row>
    <row r="198" spans="1:8">
      <c r="A198" s="2"/>
      <c r="B198" s="2"/>
      <c r="C198" s="2">
        <v>4.0000000000000002E-4</v>
      </c>
      <c r="D198" s="2">
        <v>15.1883</v>
      </c>
      <c r="E198" s="2"/>
      <c r="F198" s="2"/>
      <c r="G198" s="2"/>
      <c r="H198" s="29">
        <v>0.67966435185185192</v>
      </c>
    </row>
    <row r="199" spans="1:8">
      <c r="A199" s="2"/>
      <c r="B199" s="2"/>
      <c r="C199" s="2">
        <v>-13.164899999999999</v>
      </c>
      <c r="D199" s="2"/>
      <c r="E199" s="2"/>
      <c r="F199" s="2"/>
      <c r="G199" s="2"/>
      <c r="H199" s="2"/>
    </row>
    <row r="200" spans="1:8">
      <c r="A200" s="2">
        <v>138</v>
      </c>
      <c r="B200" s="2" t="s">
        <v>131</v>
      </c>
      <c r="C200" s="2">
        <v>5.0000000000000001E-4</v>
      </c>
      <c r="D200" s="2">
        <v>30.376200000000001</v>
      </c>
      <c r="E200" s="2"/>
      <c r="F200" s="2">
        <v>1E-4</v>
      </c>
      <c r="G200" s="2">
        <v>12</v>
      </c>
      <c r="H200" s="28">
        <v>38542</v>
      </c>
    </row>
    <row r="201" spans="1:8">
      <c r="A201" s="2"/>
      <c r="B201" s="2"/>
      <c r="C201" s="2">
        <v>5.0000000000000001E-4</v>
      </c>
      <c r="D201" s="2">
        <v>15.1881</v>
      </c>
      <c r="E201" s="2"/>
      <c r="F201" s="2"/>
      <c r="G201" s="2"/>
      <c r="H201" s="29">
        <v>0.68844907407407396</v>
      </c>
    </row>
    <row r="202" spans="1:8">
      <c r="A202" s="2"/>
      <c r="B202" s="2"/>
      <c r="C202" s="2">
        <v>-13.1647</v>
      </c>
      <c r="D202" s="2"/>
      <c r="E202" s="2"/>
      <c r="F202" s="2"/>
      <c r="G202" s="2"/>
      <c r="H202" s="2"/>
    </row>
    <row r="203" spans="1:8">
      <c r="A203" s="2">
        <v>139</v>
      </c>
      <c r="B203" s="2" t="s">
        <v>132</v>
      </c>
      <c r="C203" s="2">
        <v>5.0000000000000001E-4</v>
      </c>
      <c r="D203" s="2">
        <v>30.377400000000002</v>
      </c>
      <c r="E203" s="2"/>
      <c r="F203" s="2">
        <v>1E-4</v>
      </c>
      <c r="G203" s="2">
        <v>12</v>
      </c>
      <c r="H203" s="28">
        <v>38542</v>
      </c>
    </row>
    <row r="204" spans="1:8">
      <c r="A204" s="2"/>
      <c r="B204" s="2"/>
      <c r="C204" s="2">
        <v>4.0000000000000002E-4</v>
      </c>
      <c r="D204" s="2">
        <v>15.188700000000001</v>
      </c>
      <c r="E204" s="2"/>
      <c r="F204" s="2"/>
      <c r="G204" s="2"/>
      <c r="H204" s="29">
        <v>0.69839120370370367</v>
      </c>
    </row>
    <row r="205" spans="1:8">
      <c r="A205" s="2"/>
      <c r="B205" s="2"/>
      <c r="C205" s="2">
        <v>-13.1653</v>
      </c>
      <c r="D205" s="2"/>
      <c r="E205" s="2"/>
      <c r="F205" s="2"/>
      <c r="G205" s="2"/>
      <c r="H205" s="2"/>
    </row>
    <row r="206" spans="1:8">
      <c r="A206" s="2">
        <v>140</v>
      </c>
      <c r="B206" s="2" t="s">
        <v>133</v>
      </c>
      <c r="C206" s="2">
        <v>5.9999999999999995E-4</v>
      </c>
      <c r="D206" s="2">
        <v>30.377099999999999</v>
      </c>
      <c r="E206" s="2"/>
      <c r="F206" s="2">
        <v>1E-4</v>
      </c>
      <c r="G206" s="2">
        <v>12</v>
      </c>
      <c r="H206" s="28">
        <v>38542</v>
      </c>
    </row>
    <row r="207" spans="1:8">
      <c r="A207" s="2"/>
      <c r="B207" s="2"/>
      <c r="C207" s="2">
        <v>2.9999999999999997E-4</v>
      </c>
      <c r="D207" s="2">
        <v>15.188499999999999</v>
      </c>
      <c r="E207" s="2"/>
      <c r="F207" s="2"/>
      <c r="G207" s="2"/>
      <c r="H207" s="29">
        <v>0.70600694444444445</v>
      </c>
    </row>
    <row r="208" spans="1:8">
      <c r="A208" s="2"/>
      <c r="B208" s="2"/>
      <c r="C208" s="2">
        <v>-13.1652</v>
      </c>
      <c r="D208" s="2"/>
      <c r="E208" s="2"/>
      <c r="F208" s="2"/>
      <c r="G208" s="2"/>
      <c r="H208" s="2"/>
    </row>
    <row r="209" spans="1:8">
      <c r="A209" s="2">
        <v>141</v>
      </c>
      <c r="B209" s="2" t="s">
        <v>83</v>
      </c>
      <c r="C209" s="2">
        <v>5.9999999999999995E-4</v>
      </c>
      <c r="D209" s="2">
        <v>30.376300000000001</v>
      </c>
      <c r="E209" s="2"/>
      <c r="F209" s="2">
        <v>1E-4</v>
      </c>
      <c r="G209" s="2">
        <v>12</v>
      </c>
      <c r="H209" s="28">
        <v>38542</v>
      </c>
    </row>
    <row r="210" spans="1:8">
      <c r="A210" s="2"/>
      <c r="B210" s="2"/>
      <c r="C210" s="2">
        <v>2.0000000000000001E-4</v>
      </c>
      <c r="D210" s="2">
        <v>15.1882</v>
      </c>
      <c r="E210" s="2"/>
      <c r="F210" s="2"/>
      <c r="G210" s="2"/>
      <c r="H210" s="29">
        <v>0.71108796296296306</v>
      </c>
    </row>
    <row r="211" spans="1:8">
      <c r="A211" s="2"/>
      <c r="B211" s="2"/>
      <c r="C211" s="2">
        <v>-13.1648</v>
      </c>
      <c r="D211" s="2"/>
      <c r="E211" s="2"/>
      <c r="F211" s="2"/>
      <c r="G211" s="2"/>
      <c r="H211" s="2"/>
    </row>
    <row r="212" spans="1:8">
      <c r="A212" s="2">
        <v>142</v>
      </c>
      <c r="B212" s="2" t="s">
        <v>81</v>
      </c>
      <c r="C212" s="2">
        <v>-1E-4</v>
      </c>
      <c r="D212" s="2">
        <v>10.959899999999999</v>
      </c>
      <c r="E212" s="2"/>
      <c r="F212" s="2">
        <v>1E-4</v>
      </c>
      <c r="G212" s="2">
        <v>4</v>
      </c>
      <c r="H212" s="28">
        <v>38542</v>
      </c>
    </row>
    <row r="213" spans="1:8">
      <c r="A213" s="2"/>
      <c r="B213" s="2"/>
      <c r="C213" s="2">
        <v>1E-4</v>
      </c>
      <c r="D213" s="2">
        <v>5.48</v>
      </c>
      <c r="E213" s="2"/>
      <c r="F213" s="2"/>
      <c r="G213" s="2"/>
      <c r="H213" s="29">
        <v>0.71233796296296292</v>
      </c>
    </row>
    <row r="214" spans="1:8">
      <c r="A214" s="2"/>
      <c r="B214" s="2"/>
      <c r="C214" s="2">
        <v>0</v>
      </c>
      <c r="D214" s="2"/>
      <c r="E214" s="2"/>
      <c r="F214" s="2"/>
      <c r="G214" s="2"/>
      <c r="H214" s="2"/>
    </row>
    <row r="215" spans="1:8">
      <c r="A215" s="2">
        <v>143</v>
      </c>
      <c r="B215" s="2" t="s">
        <v>82</v>
      </c>
      <c r="C215" s="2">
        <v>0</v>
      </c>
      <c r="D215" s="2"/>
      <c r="E215" s="2"/>
      <c r="F215" s="2">
        <v>0</v>
      </c>
      <c r="G215" s="2">
        <v>1</v>
      </c>
      <c r="H215" s="28">
        <v>38542</v>
      </c>
    </row>
    <row r="216" spans="1:8">
      <c r="A216" s="2"/>
      <c r="B216" s="2"/>
      <c r="C216" s="2">
        <v>1E-4</v>
      </c>
      <c r="D216" s="2"/>
      <c r="E216" s="2"/>
      <c r="F216" s="2"/>
      <c r="G216" s="2"/>
      <c r="H216" s="29">
        <v>0.71376157407407403</v>
      </c>
    </row>
    <row r="217" spans="1:8">
      <c r="A217" s="2"/>
      <c r="B217" s="2"/>
      <c r="C217" s="2">
        <v>2.0234000000000001</v>
      </c>
      <c r="D217" s="2"/>
      <c r="E217" s="2"/>
      <c r="F217" s="2"/>
      <c r="G217" s="2"/>
      <c r="H217" s="2"/>
    </row>
    <row r="218" spans="1:8">
      <c r="A218" s="2">
        <v>144</v>
      </c>
      <c r="B218" s="2" t="s">
        <v>134</v>
      </c>
      <c r="C218" s="2">
        <v>-2.0000000000000001E-4</v>
      </c>
      <c r="D218" s="2">
        <v>10.959899999999999</v>
      </c>
      <c r="E218" s="2"/>
      <c r="F218" s="2">
        <v>1E-4</v>
      </c>
      <c r="G218" s="2">
        <v>4</v>
      </c>
      <c r="H218" s="28">
        <v>38548</v>
      </c>
    </row>
    <row r="219" spans="1:8">
      <c r="A219" s="2"/>
      <c r="B219" s="2"/>
      <c r="C219" s="2">
        <v>2.9999999999999997E-4</v>
      </c>
      <c r="D219" s="2">
        <v>5.4798999999999998</v>
      </c>
      <c r="E219" s="2"/>
      <c r="F219" s="2"/>
      <c r="G219" s="2"/>
      <c r="H219" s="29">
        <v>6.4236111111111117E-3</v>
      </c>
    </row>
    <row r="220" spans="1:8">
      <c r="A220" s="2"/>
      <c r="B220" s="2"/>
      <c r="C220" s="2">
        <v>0</v>
      </c>
      <c r="D220" s="2"/>
      <c r="E220" s="2"/>
      <c r="F220" s="2"/>
      <c r="G220" s="2"/>
      <c r="H220" s="2"/>
    </row>
    <row r="221" spans="1:8">
      <c r="A221" s="2">
        <v>145</v>
      </c>
      <c r="B221" s="2" t="s">
        <v>135</v>
      </c>
      <c r="C221" s="2">
        <v>0</v>
      </c>
      <c r="D221" s="2"/>
      <c r="E221" s="2"/>
      <c r="F221" s="2">
        <v>0</v>
      </c>
      <c r="G221" s="2">
        <v>1</v>
      </c>
      <c r="H221" s="28">
        <v>38548</v>
      </c>
    </row>
    <row r="222" spans="1:8">
      <c r="A222" s="2"/>
      <c r="B222" s="2"/>
      <c r="C222" s="2">
        <v>0</v>
      </c>
      <c r="D222" s="2"/>
      <c r="E222" s="2"/>
      <c r="F222" s="2"/>
      <c r="G222" s="2"/>
      <c r="H222" s="29">
        <v>8.5532407407407415E-3</v>
      </c>
    </row>
    <row r="223" spans="1:8">
      <c r="A223" s="2"/>
      <c r="B223" s="2"/>
      <c r="C223" s="2">
        <v>2.0232999999999999</v>
      </c>
      <c r="D223" s="2"/>
      <c r="E223" s="2"/>
      <c r="F223" s="2"/>
      <c r="G223" s="2"/>
      <c r="H223" s="2"/>
    </row>
    <row r="224" spans="1:8">
      <c r="A224" s="2">
        <v>146</v>
      </c>
      <c r="B224" s="2" t="s">
        <v>213</v>
      </c>
      <c r="C224" s="2">
        <v>2.9999999999999997E-4</v>
      </c>
      <c r="D224" s="2">
        <v>30.376799999999999</v>
      </c>
      <c r="E224" s="2"/>
      <c r="F224" s="2">
        <v>1E-4</v>
      </c>
      <c r="G224" s="2">
        <v>12</v>
      </c>
      <c r="H224" s="28">
        <v>38548</v>
      </c>
    </row>
    <row r="225" spans="1:8">
      <c r="A225" s="2"/>
      <c r="B225" s="2"/>
      <c r="C225" s="2">
        <v>5.0000000000000001E-4</v>
      </c>
      <c r="D225" s="2">
        <v>15.1884</v>
      </c>
      <c r="E225" s="2"/>
      <c r="F225" s="2"/>
      <c r="G225" s="2"/>
      <c r="H225" s="29">
        <v>1.068287037037037E-2</v>
      </c>
    </row>
    <row r="226" spans="1:8">
      <c r="A226" s="2"/>
      <c r="B226" s="2"/>
      <c r="C226" s="2">
        <v>-13.1652</v>
      </c>
      <c r="D226" s="2"/>
      <c r="E226" s="2"/>
      <c r="F226" s="2"/>
      <c r="G226" s="2"/>
      <c r="H226" s="2"/>
    </row>
    <row r="227" spans="1:8">
      <c r="A227" s="2">
        <v>147</v>
      </c>
      <c r="B227" s="2" t="s">
        <v>183</v>
      </c>
      <c r="C227" s="2">
        <v>-2.0000000000000001E-4</v>
      </c>
      <c r="D227" s="2">
        <v>10.959899999999999</v>
      </c>
      <c r="E227" s="2"/>
      <c r="F227" s="2">
        <v>1E-4</v>
      </c>
      <c r="G227" s="2">
        <v>4</v>
      </c>
      <c r="H227" s="28">
        <v>38548</v>
      </c>
    </row>
    <row r="228" spans="1:8">
      <c r="A228" s="2"/>
      <c r="B228" s="2"/>
      <c r="C228" s="2">
        <v>2.9999999999999997E-4</v>
      </c>
      <c r="D228" s="2">
        <v>5.4798999999999998</v>
      </c>
      <c r="E228" s="2"/>
      <c r="F228" s="2"/>
      <c r="G228" s="2"/>
      <c r="H228" s="29">
        <v>2.6851851851851849E-2</v>
      </c>
    </row>
    <row r="229" spans="1:8">
      <c r="A229" s="2"/>
      <c r="B229" s="2"/>
      <c r="C229" s="2">
        <v>0</v>
      </c>
      <c r="D229" s="2"/>
      <c r="E229" s="2"/>
      <c r="F229" s="2"/>
      <c r="G229" s="2"/>
      <c r="H229" s="2"/>
    </row>
    <row r="230" spans="1:8">
      <c r="A230" s="2">
        <v>148</v>
      </c>
      <c r="B230" s="2" t="s">
        <v>184</v>
      </c>
      <c r="C230" s="2">
        <v>0</v>
      </c>
      <c r="D230" s="2"/>
      <c r="E230" s="2"/>
      <c r="F230" s="2">
        <v>0</v>
      </c>
      <c r="G230" s="2">
        <v>1</v>
      </c>
      <c r="H230" s="28">
        <v>38548</v>
      </c>
    </row>
    <row r="231" spans="1:8">
      <c r="A231" s="2"/>
      <c r="B231" s="2"/>
      <c r="C231" s="2">
        <v>0</v>
      </c>
      <c r="D231" s="2"/>
      <c r="E231" s="2"/>
      <c r="F231" s="2"/>
      <c r="G231" s="2"/>
      <c r="H231" s="29">
        <v>2.8402777777777777E-2</v>
      </c>
    </row>
    <row r="232" spans="1:8">
      <c r="A232" s="2"/>
      <c r="B232" s="2"/>
      <c r="C232" s="2">
        <v>2.0228999999999999</v>
      </c>
      <c r="D232" s="2"/>
      <c r="E232" s="2"/>
      <c r="F232" s="2"/>
      <c r="G232" s="2"/>
      <c r="H232" s="2"/>
    </row>
    <row r="233" spans="1:8">
      <c r="A233" s="2">
        <v>149</v>
      </c>
      <c r="B233" s="2" t="s">
        <v>214</v>
      </c>
      <c r="C233" s="2">
        <v>5.0000000000000001E-4</v>
      </c>
      <c r="D233" s="2">
        <v>30.376899999999999</v>
      </c>
      <c r="E233" s="2"/>
      <c r="F233" s="2">
        <v>1E-4</v>
      </c>
      <c r="G233" s="2">
        <v>12</v>
      </c>
      <c r="H233" s="28">
        <v>38548</v>
      </c>
    </row>
    <row r="234" spans="1:8">
      <c r="A234" s="2"/>
      <c r="B234" s="2"/>
      <c r="C234" s="2">
        <v>5.0000000000000001E-4</v>
      </c>
      <c r="D234" s="2">
        <v>15.1884</v>
      </c>
      <c r="E234" s="2"/>
      <c r="F234" s="2"/>
      <c r="G234" s="2"/>
      <c r="H234" s="29">
        <v>3.1817129629629633E-2</v>
      </c>
    </row>
    <row r="235" spans="1:8">
      <c r="A235" s="2"/>
      <c r="B235" s="2"/>
      <c r="C235" s="2">
        <v>-13.1656</v>
      </c>
      <c r="D235" s="2"/>
      <c r="E235" s="2"/>
      <c r="F235" s="2"/>
      <c r="G235" s="2"/>
      <c r="H235" s="2"/>
    </row>
    <row r="236" spans="1:8">
      <c r="A236" s="2">
        <v>150</v>
      </c>
      <c r="B236" s="2" t="s">
        <v>215</v>
      </c>
      <c r="C236" s="2">
        <v>4.0000000000000002E-4</v>
      </c>
      <c r="D236" s="2">
        <v>30.376999999999999</v>
      </c>
      <c r="E236" s="2"/>
      <c r="F236" s="2">
        <v>1E-4</v>
      </c>
      <c r="G236" s="2">
        <v>12</v>
      </c>
      <c r="H236" s="28">
        <v>38548</v>
      </c>
    </row>
    <row r="237" spans="1:8">
      <c r="A237" s="2"/>
      <c r="B237" s="2"/>
      <c r="C237" s="2">
        <v>5.0000000000000001E-4</v>
      </c>
      <c r="D237" s="2">
        <v>15.188499999999999</v>
      </c>
      <c r="E237" s="2"/>
      <c r="F237" s="2"/>
      <c r="G237" s="2"/>
      <c r="H237" s="29">
        <v>3.4178240740740738E-2</v>
      </c>
    </row>
    <row r="238" spans="1:8">
      <c r="A238" s="2"/>
      <c r="B238" s="2"/>
      <c r="C238" s="2">
        <v>-13.1656</v>
      </c>
      <c r="D238" s="2"/>
      <c r="E238" s="2"/>
      <c r="F238" s="2"/>
      <c r="G238" s="2"/>
      <c r="H238" s="2"/>
    </row>
  </sheetData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4:L187"/>
  <sheetViews>
    <sheetView topLeftCell="A148" workbookViewId="0">
      <selection activeCell="J4" sqref="J4:L47"/>
    </sheetView>
  </sheetViews>
  <sheetFormatPr baseColWidth="10" defaultRowHeight="13"/>
  <cols>
    <col min="1" max="1" width="3" customWidth="1"/>
    <col min="2" max="2" width="20.5703125" bestFit="1" customWidth="1"/>
    <col min="3" max="3" width="8.7109375" customWidth="1"/>
    <col min="4" max="4" width="9.42578125" customWidth="1"/>
    <col min="5" max="5" width="14.28515625" customWidth="1"/>
    <col min="6" max="6" width="7" customWidth="1"/>
    <col min="7" max="7" width="10.140625" customWidth="1"/>
    <col min="8" max="8" width="12.140625" customWidth="1"/>
    <col min="9" max="9" width="10.5703125" customWidth="1"/>
  </cols>
  <sheetData>
    <row r="4" spans="1:12" ht="15">
      <c r="A4" s="1" t="s">
        <v>332</v>
      </c>
      <c r="B4" s="1" t="s">
        <v>333</v>
      </c>
      <c r="C4" s="1" t="s">
        <v>334</v>
      </c>
      <c r="D4" s="1" t="s">
        <v>335</v>
      </c>
      <c r="E4" s="1" t="s">
        <v>336</v>
      </c>
      <c r="F4" s="1" t="s">
        <v>337</v>
      </c>
      <c r="G4" s="1" t="s">
        <v>358</v>
      </c>
      <c r="H4" s="1" t="s">
        <v>357</v>
      </c>
      <c r="J4" s="1" t="s">
        <v>88</v>
      </c>
      <c r="K4" s="1" t="s">
        <v>27</v>
      </c>
      <c r="L4" s="1" t="s">
        <v>115</v>
      </c>
    </row>
    <row r="5" spans="1:12">
      <c r="A5" s="2">
        <v>1</v>
      </c>
      <c r="B5" s="2" t="s">
        <v>102</v>
      </c>
      <c r="C5" s="2">
        <v>4.65E-2</v>
      </c>
      <c r="D5" s="2"/>
      <c r="E5" s="2">
        <v>0</v>
      </c>
      <c r="F5" s="2">
        <v>1.9E-3</v>
      </c>
      <c r="G5" s="2">
        <v>42</v>
      </c>
      <c r="H5" s="28">
        <v>38576</v>
      </c>
      <c r="J5" s="2">
        <v>1</v>
      </c>
      <c r="K5" s="2">
        <v>12.7608</v>
      </c>
      <c r="L5" s="2">
        <v>10.9092</v>
      </c>
    </row>
    <row r="6" spans="1:12">
      <c r="A6" s="2"/>
      <c r="B6" s="2"/>
      <c r="C6" s="2">
        <v>4.0899999999999999E-2</v>
      </c>
      <c r="D6" s="2"/>
      <c r="E6" s="2">
        <v>90</v>
      </c>
      <c r="F6" s="2"/>
      <c r="G6" s="2"/>
      <c r="H6" s="29">
        <v>2.4537037037037036E-3</v>
      </c>
      <c r="J6" s="2">
        <v>2</v>
      </c>
      <c r="K6" s="2">
        <v>12.760899999999999</v>
      </c>
      <c r="L6" s="2">
        <v>10.909000000000001</v>
      </c>
    </row>
    <row r="7" spans="1:12">
      <c r="A7" s="2"/>
      <c r="B7" s="2"/>
      <c r="C7" s="2">
        <v>0</v>
      </c>
      <c r="D7" s="2"/>
      <c r="E7" s="2">
        <v>0</v>
      </c>
      <c r="F7" s="2"/>
      <c r="G7" s="2"/>
      <c r="H7" s="2"/>
      <c r="J7" s="2">
        <v>3</v>
      </c>
      <c r="K7" s="2">
        <v>12.7598</v>
      </c>
      <c r="L7" s="2">
        <v>10.9091</v>
      </c>
    </row>
    <row r="8" spans="1:12">
      <c r="A8" s="2">
        <v>2</v>
      </c>
      <c r="B8" s="2" t="s">
        <v>103</v>
      </c>
      <c r="C8" s="2">
        <v>4.65E-2</v>
      </c>
      <c r="D8" s="2"/>
      <c r="E8" s="2"/>
      <c r="F8" s="2">
        <v>0</v>
      </c>
      <c r="G8" s="2">
        <v>0</v>
      </c>
      <c r="H8" s="28">
        <v>38576</v>
      </c>
      <c r="J8" s="2">
        <v>4</v>
      </c>
      <c r="K8" s="2">
        <v>12.7601</v>
      </c>
      <c r="L8" s="2">
        <v>10.9092</v>
      </c>
    </row>
    <row r="9" spans="1:12">
      <c r="A9" s="2"/>
      <c r="B9" s="2"/>
      <c r="C9" s="2">
        <v>4.0899999999999999E-2</v>
      </c>
      <c r="D9" s="2"/>
      <c r="E9" s="2"/>
      <c r="F9" s="2"/>
      <c r="G9" s="2"/>
      <c r="H9" s="29">
        <v>2.5578703703703705E-3</v>
      </c>
      <c r="J9" s="2">
        <v>5</v>
      </c>
      <c r="K9" s="2">
        <v>12.76</v>
      </c>
      <c r="L9" s="2">
        <v>10.9091</v>
      </c>
    </row>
    <row r="10" spans="1:12">
      <c r="A10" s="2"/>
      <c r="B10" s="2"/>
      <c r="C10" s="2">
        <v>0</v>
      </c>
      <c r="D10" s="2"/>
      <c r="E10" s="2"/>
      <c r="F10" s="2"/>
      <c r="G10" s="2"/>
      <c r="H10" s="2"/>
      <c r="J10" s="2">
        <v>6</v>
      </c>
      <c r="K10" s="2">
        <v>12.759600000000001</v>
      </c>
      <c r="L10" s="2">
        <v>10.9091</v>
      </c>
    </row>
    <row r="11" spans="1:12">
      <c r="A11" s="2">
        <v>3</v>
      </c>
      <c r="B11" s="2" t="s">
        <v>104</v>
      </c>
      <c r="C11" s="2">
        <v>0</v>
      </c>
      <c r="D11" s="2">
        <v>13.249000000000001</v>
      </c>
      <c r="E11" s="2"/>
      <c r="F11" s="2">
        <v>8.0000000000000004E-4</v>
      </c>
      <c r="G11" s="2">
        <v>25</v>
      </c>
      <c r="H11" s="28">
        <v>38576</v>
      </c>
      <c r="J11" s="2">
        <v>7</v>
      </c>
      <c r="K11" s="2">
        <v>12.759600000000001</v>
      </c>
      <c r="L11" s="2">
        <v>10.9091</v>
      </c>
    </row>
    <row r="12" spans="1:12">
      <c r="A12" s="2"/>
      <c r="B12" s="2"/>
      <c r="C12" s="2">
        <v>0</v>
      </c>
      <c r="D12" s="2">
        <v>6.6245000000000003</v>
      </c>
      <c r="E12" s="2"/>
      <c r="F12" s="2"/>
      <c r="G12" s="2"/>
      <c r="H12" s="29">
        <v>3.8773148148148143E-3</v>
      </c>
      <c r="J12" s="2">
        <v>8</v>
      </c>
      <c r="K12" s="2">
        <v>12.760300000000001</v>
      </c>
      <c r="L12" s="2">
        <v>10.909000000000001</v>
      </c>
    </row>
    <row r="13" spans="1:12">
      <c r="A13" s="2"/>
      <c r="B13" s="2"/>
      <c r="C13" s="2">
        <v>0</v>
      </c>
      <c r="D13" s="2"/>
      <c r="E13" s="2"/>
      <c r="F13" s="2"/>
      <c r="G13" s="2"/>
      <c r="H13" s="2"/>
      <c r="J13" s="2">
        <v>9</v>
      </c>
      <c r="K13" s="2">
        <v>12.760400000000001</v>
      </c>
      <c r="L13" s="2">
        <v>10.9091</v>
      </c>
    </row>
    <row r="14" spans="1:12">
      <c r="A14" s="2">
        <v>4</v>
      </c>
      <c r="B14" s="2" t="s">
        <v>283</v>
      </c>
      <c r="C14" s="2">
        <v>0</v>
      </c>
      <c r="D14" s="2">
        <v>0.25059999999999999</v>
      </c>
      <c r="E14" s="2"/>
      <c r="F14" s="2">
        <v>1E-4</v>
      </c>
      <c r="G14" s="2">
        <v>4</v>
      </c>
      <c r="H14" s="28">
        <v>38576</v>
      </c>
      <c r="J14" s="2">
        <v>10</v>
      </c>
      <c r="K14" s="2">
        <v>12.760400000000001</v>
      </c>
      <c r="L14" s="2">
        <v>10.9091</v>
      </c>
    </row>
    <row r="15" spans="1:12">
      <c r="A15" s="2"/>
      <c r="B15" s="2"/>
      <c r="C15" s="2">
        <v>-10.0002</v>
      </c>
      <c r="D15" s="2">
        <v>0.12529999999999999</v>
      </c>
      <c r="E15" s="2"/>
      <c r="F15" s="2"/>
      <c r="G15" s="2"/>
      <c r="H15" s="29">
        <v>4.2824074074074075E-3</v>
      </c>
      <c r="J15" s="2">
        <v>11</v>
      </c>
      <c r="K15" s="2">
        <v>12.760199999999999</v>
      </c>
      <c r="L15" s="2">
        <v>10.9093</v>
      </c>
    </row>
    <row r="16" spans="1:12">
      <c r="A16" s="2"/>
      <c r="B16" s="2"/>
      <c r="C16" s="2">
        <v>1.1999999999999999E-3</v>
      </c>
      <c r="D16" s="2"/>
      <c r="E16" s="2"/>
      <c r="F16" s="2"/>
      <c r="G16" s="2"/>
      <c r="H16" s="2"/>
      <c r="J16" s="2">
        <v>12</v>
      </c>
      <c r="K16" s="2">
        <v>12.760300000000001</v>
      </c>
      <c r="L16" s="2">
        <v>10.9093</v>
      </c>
    </row>
    <row r="17" spans="1:12">
      <c r="A17" s="2">
        <v>5</v>
      </c>
      <c r="B17" s="2" t="s">
        <v>284</v>
      </c>
      <c r="C17" s="2">
        <v>0</v>
      </c>
      <c r="D17" s="2"/>
      <c r="E17" s="2">
        <v>270</v>
      </c>
      <c r="F17" s="2">
        <v>0</v>
      </c>
      <c r="G17" s="2">
        <v>0</v>
      </c>
      <c r="H17" s="28">
        <v>38576</v>
      </c>
      <c r="J17" s="2">
        <v>13</v>
      </c>
      <c r="K17" s="2">
        <v>12.760199999999999</v>
      </c>
      <c r="L17" s="2">
        <v>10.9093</v>
      </c>
    </row>
    <row r="18" spans="1:12">
      <c r="A18" s="2"/>
      <c r="B18" s="2"/>
      <c r="C18" s="2">
        <v>-5.0000999999999998</v>
      </c>
      <c r="D18" s="2"/>
      <c r="E18" s="2">
        <v>179.9932</v>
      </c>
      <c r="F18" s="2"/>
      <c r="G18" s="2"/>
      <c r="H18" s="29">
        <v>4.340277777777778E-3</v>
      </c>
      <c r="J18" s="2">
        <v>14</v>
      </c>
      <c r="K18" s="2">
        <v>12.760400000000001</v>
      </c>
      <c r="L18" s="2">
        <v>10.9092</v>
      </c>
    </row>
    <row r="19" spans="1:12">
      <c r="A19" s="2"/>
      <c r="B19" s="2"/>
      <c r="C19" s="2">
        <v>5.9999999999999995E-4</v>
      </c>
      <c r="D19" s="2"/>
      <c r="E19" s="2">
        <v>0</v>
      </c>
      <c r="F19" s="2"/>
      <c r="G19" s="2"/>
      <c r="H19" s="2"/>
      <c r="J19" s="2">
        <v>15</v>
      </c>
      <c r="K19" s="2">
        <v>12.7599</v>
      </c>
      <c r="L19" s="2">
        <v>10.9091</v>
      </c>
    </row>
    <row r="20" spans="1:12">
      <c r="A20" s="2">
        <v>6</v>
      </c>
      <c r="B20" s="2" t="s">
        <v>285</v>
      </c>
      <c r="C20" s="2">
        <v>4.65E-2</v>
      </c>
      <c r="D20" s="2"/>
      <c r="E20" s="2">
        <v>0</v>
      </c>
      <c r="F20" s="2">
        <v>0</v>
      </c>
      <c r="G20" s="2">
        <v>0</v>
      </c>
      <c r="H20" s="28">
        <v>38576</v>
      </c>
      <c r="J20" s="2">
        <v>16</v>
      </c>
      <c r="K20" s="2">
        <v>12.760300000000001</v>
      </c>
      <c r="L20" s="2">
        <v>10.9092</v>
      </c>
    </row>
    <row r="21" spans="1:12">
      <c r="A21" s="2"/>
      <c r="B21" s="2"/>
      <c r="C21" s="2">
        <v>4.0899999999999999E-2</v>
      </c>
      <c r="D21" s="2"/>
      <c r="E21" s="2">
        <v>90</v>
      </c>
      <c r="F21" s="2"/>
      <c r="G21" s="2"/>
      <c r="H21" s="29">
        <v>4.4212962962962956E-3</v>
      </c>
      <c r="J21" s="2">
        <v>17</v>
      </c>
      <c r="K21" s="2">
        <v>12.760300000000001</v>
      </c>
      <c r="L21" s="2">
        <v>10.9093</v>
      </c>
    </row>
    <row r="22" spans="1:12">
      <c r="A22" s="2"/>
      <c r="B22" s="2"/>
      <c r="C22" s="2">
        <v>0</v>
      </c>
      <c r="D22" s="2"/>
      <c r="E22" s="2">
        <v>0</v>
      </c>
      <c r="F22" s="2"/>
      <c r="G22" s="2"/>
      <c r="H22" s="2"/>
      <c r="J22" s="2">
        <v>18</v>
      </c>
      <c r="K22" s="2">
        <v>12.761100000000001</v>
      </c>
      <c r="L22" s="2">
        <v>10.9092</v>
      </c>
    </row>
    <row r="23" spans="1:12">
      <c r="A23" s="2">
        <v>7</v>
      </c>
      <c r="B23" s="2" t="s">
        <v>286</v>
      </c>
      <c r="C23" s="2">
        <v>0</v>
      </c>
      <c r="D23" s="2"/>
      <c r="E23" s="2">
        <v>270</v>
      </c>
      <c r="F23" s="2">
        <v>0</v>
      </c>
      <c r="G23" s="2">
        <v>0</v>
      </c>
      <c r="H23" s="28">
        <v>38576</v>
      </c>
      <c r="J23" s="43">
        <v>19</v>
      </c>
      <c r="K23" s="2">
        <v>12.76</v>
      </c>
      <c r="L23" s="2"/>
    </row>
    <row r="24" spans="1:12">
      <c r="A24" s="2"/>
      <c r="B24" s="2"/>
      <c r="C24" s="2">
        <v>-5.0000999999999998</v>
      </c>
      <c r="D24" s="2"/>
      <c r="E24" s="2">
        <v>179.9932</v>
      </c>
      <c r="F24" s="2"/>
      <c r="G24" s="2"/>
      <c r="H24" s="29">
        <v>4.6064814814814814E-3</v>
      </c>
      <c r="J24" s="43">
        <v>20</v>
      </c>
      <c r="K24" s="2">
        <v>12.760400000000001</v>
      </c>
      <c r="L24" s="2"/>
    </row>
    <row r="25" spans="1:12">
      <c r="A25" s="2"/>
      <c r="B25" s="2"/>
      <c r="C25" s="2">
        <v>5.9999999999999995E-4</v>
      </c>
      <c r="D25" s="2"/>
      <c r="E25" s="2">
        <v>0</v>
      </c>
      <c r="F25" s="2"/>
      <c r="G25" s="2"/>
      <c r="H25" s="2"/>
      <c r="J25" s="43">
        <v>21</v>
      </c>
      <c r="K25" s="2">
        <v>12.76</v>
      </c>
      <c r="L25" s="2"/>
    </row>
    <row r="26" spans="1:12">
      <c r="A26" s="2">
        <v>8</v>
      </c>
      <c r="B26" s="2" t="s">
        <v>287</v>
      </c>
      <c r="C26" s="2">
        <v>0</v>
      </c>
      <c r="D26" s="2"/>
      <c r="E26" s="2"/>
      <c r="F26" s="2">
        <v>0</v>
      </c>
      <c r="G26" s="2">
        <v>0</v>
      </c>
      <c r="H26" s="28">
        <v>38576</v>
      </c>
      <c r="J26" s="43">
        <v>22</v>
      </c>
      <c r="K26" s="2"/>
      <c r="L26" s="2"/>
    </row>
    <row r="27" spans="1:12">
      <c r="A27" s="2"/>
      <c r="B27" s="2"/>
      <c r="C27" s="2">
        <v>0</v>
      </c>
      <c r="D27" s="2"/>
      <c r="E27" s="2"/>
      <c r="F27" s="2"/>
      <c r="G27" s="2"/>
      <c r="H27" s="29">
        <v>4.7800925925925919E-3</v>
      </c>
      <c r="J27" s="43">
        <v>23</v>
      </c>
      <c r="K27" s="2"/>
      <c r="L27" s="2"/>
    </row>
    <row r="28" spans="1:12">
      <c r="A28" s="2"/>
      <c r="B28" s="2"/>
      <c r="C28" s="2">
        <v>0</v>
      </c>
      <c r="D28" s="2"/>
      <c r="E28" s="2"/>
      <c r="F28" s="2"/>
      <c r="G28" s="2"/>
      <c r="H28" s="2"/>
      <c r="J28" s="43">
        <v>24</v>
      </c>
      <c r="K28" s="2"/>
      <c r="L28" s="2"/>
    </row>
    <row r="29" spans="1:12">
      <c r="A29" s="2">
        <v>9</v>
      </c>
      <c r="B29" s="2" t="s">
        <v>261</v>
      </c>
      <c r="C29" s="2">
        <v>0</v>
      </c>
      <c r="D29" s="2">
        <v>13.249000000000001</v>
      </c>
      <c r="E29" s="2"/>
      <c r="F29" s="2">
        <v>1.1999999999999999E-3</v>
      </c>
      <c r="G29" s="2">
        <v>20</v>
      </c>
      <c r="H29" s="28">
        <v>38576</v>
      </c>
      <c r="J29" s="43">
        <v>25</v>
      </c>
      <c r="K29" s="2"/>
      <c r="L29" s="2"/>
    </row>
    <row r="30" spans="1:12">
      <c r="A30" s="2"/>
      <c r="B30" s="2"/>
      <c r="C30" s="2">
        <v>1E-4</v>
      </c>
      <c r="D30" s="2">
        <v>6.6245000000000003</v>
      </c>
      <c r="E30" s="2"/>
      <c r="F30" s="2"/>
      <c r="G30" s="2"/>
      <c r="H30" s="29">
        <v>0.58295138888888887</v>
      </c>
      <c r="J30" s="43">
        <v>26</v>
      </c>
      <c r="K30" s="2"/>
      <c r="L30" s="2"/>
    </row>
    <row r="31" spans="1:12">
      <c r="A31" s="2"/>
      <c r="B31" s="2"/>
      <c r="C31" s="2">
        <v>0</v>
      </c>
      <c r="D31" s="2"/>
      <c r="E31" s="2"/>
      <c r="F31" s="2"/>
      <c r="G31" s="2"/>
      <c r="H31" s="2"/>
      <c r="J31" s="43">
        <v>27</v>
      </c>
      <c r="K31" s="2"/>
      <c r="L31" s="2"/>
    </row>
    <row r="32" spans="1:12">
      <c r="A32" s="2">
        <v>10</v>
      </c>
      <c r="B32" s="2" t="s">
        <v>260</v>
      </c>
      <c r="C32" s="2">
        <v>5.5100000000000003E-2</v>
      </c>
      <c r="D32" s="2"/>
      <c r="E32" s="2">
        <v>21.911899999999999</v>
      </c>
      <c r="F32" s="2">
        <v>1.5E-3</v>
      </c>
      <c r="G32" s="2">
        <v>35</v>
      </c>
      <c r="H32" s="28">
        <v>38576</v>
      </c>
      <c r="J32" s="43">
        <v>28</v>
      </c>
      <c r="K32" s="2"/>
      <c r="L32" s="2"/>
    </row>
    <row r="33" spans="1:12">
      <c r="A33" s="2"/>
      <c r="B33" s="2"/>
      <c r="C33" s="2">
        <v>-7.6999999999999999E-2</v>
      </c>
      <c r="D33" s="2"/>
      <c r="E33" s="2">
        <v>89.999200000000002</v>
      </c>
      <c r="F33" s="2"/>
      <c r="G33" s="2"/>
      <c r="H33" s="29">
        <v>0.58516203703703706</v>
      </c>
      <c r="J33" s="43">
        <v>29</v>
      </c>
      <c r="K33" s="2"/>
      <c r="L33" s="2"/>
    </row>
    <row r="34" spans="1:12">
      <c r="A34" s="2"/>
      <c r="B34" s="2"/>
      <c r="C34" s="2">
        <v>1.5004</v>
      </c>
      <c r="D34" s="2"/>
      <c r="E34" s="2">
        <v>2E-3</v>
      </c>
      <c r="F34" s="2"/>
      <c r="G34" s="2"/>
      <c r="H34" s="2"/>
      <c r="J34" s="43">
        <v>30</v>
      </c>
      <c r="K34" s="2"/>
      <c r="L34" s="2"/>
    </row>
    <row r="35" spans="1:12">
      <c r="A35" s="2">
        <v>11</v>
      </c>
      <c r="B35" s="2" t="s">
        <v>69</v>
      </c>
      <c r="C35" s="2">
        <v>-3.04E-2</v>
      </c>
      <c r="D35" s="2">
        <v>10.9092</v>
      </c>
      <c r="E35" s="2"/>
      <c r="F35" s="2">
        <v>2.0000000000000001E-4</v>
      </c>
      <c r="G35" s="2">
        <v>4</v>
      </c>
      <c r="H35" s="28">
        <v>38576</v>
      </c>
      <c r="J35" s="43">
        <v>31</v>
      </c>
      <c r="K35" s="2"/>
      <c r="L35" s="2"/>
    </row>
    <row r="36" spans="1:12">
      <c r="A36" s="2"/>
      <c r="B36" s="2"/>
      <c r="C36" s="2">
        <v>-7.4000000000000003E-3</v>
      </c>
      <c r="D36" s="2">
        <v>5.4546000000000001</v>
      </c>
      <c r="E36" s="2"/>
      <c r="F36" s="2"/>
      <c r="G36" s="2"/>
      <c r="H36" s="29">
        <v>0.5860995370370371</v>
      </c>
      <c r="J36" s="43">
        <v>32</v>
      </c>
      <c r="K36" s="2"/>
      <c r="L36" s="2"/>
    </row>
    <row r="37" spans="1:12">
      <c r="A37" s="2"/>
      <c r="B37" s="2"/>
      <c r="C37" s="2">
        <v>0</v>
      </c>
      <c r="D37" s="2"/>
      <c r="E37" s="2"/>
      <c r="F37" s="2"/>
      <c r="G37" s="2"/>
      <c r="H37" s="2"/>
      <c r="J37" s="43">
        <v>33</v>
      </c>
      <c r="K37" s="2"/>
      <c r="L37" s="2"/>
    </row>
    <row r="38" spans="1:12">
      <c r="A38" s="2">
        <v>12</v>
      </c>
      <c r="B38" s="2" t="s">
        <v>70</v>
      </c>
      <c r="C38" s="2">
        <v>-2.6200000000000001E-2</v>
      </c>
      <c r="D38" s="2">
        <v>10.909000000000001</v>
      </c>
      <c r="E38" s="2"/>
      <c r="F38" s="2">
        <v>0</v>
      </c>
      <c r="G38" s="2">
        <v>4</v>
      </c>
      <c r="H38" s="28">
        <v>38576</v>
      </c>
      <c r="J38" s="43">
        <v>34</v>
      </c>
      <c r="K38" s="2"/>
      <c r="L38" s="2"/>
    </row>
    <row r="39" spans="1:12">
      <c r="A39" s="2"/>
      <c r="B39" s="2"/>
      <c r="C39" s="2">
        <v>1E-4</v>
      </c>
      <c r="D39" s="2">
        <v>5.4545000000000003</v>
      </c>
      <c r="E39" s="2"/>
      <c r="F39" s="2"/>
      <c r="G39" s="2"/>
      <c r="H39" s="29">
        <v>0.58777777777777784</v>
      </c>
      <c r="J39" s="43">
        <v>35</v>
      </c>
      <c r="K39" s="2"/>
      <c r="L39" s="2"/>
    </row>
    <row r="40" spans="1:12">
      <c r="A40" s="2"/>
      <c r="B40" s="2"/>
      <c r="C40" s="2">
        <v>0</v>
      </c>
      <c r="D40" s="2"/>
      <c r="E40" s="2"/>
      <c r="F40" s="2"/>
      <c r="G40" s="2"/>
      <c r="H40" s="2"/>
      <c r="J40" s="43">
        <v>36</v>
      </c>
      <c r="K40" s="2"/>
      <c r="L40" s="2"/>
    </row>
    <row r="41" spans="1:12">
      <c r="A41" s="2">
        <v>13</v>
      </c>
      <c r="B41" s="2" t="s">
        <v>71</v>
      </c>
      <c r="C41" s="2">
        <v>-2.29E-2</v>
      </c>
      <c r="D41" s="2">
        <v>10.9091</v>
      </c>
      <c r="E41" s="2"/>
      <c r="F41" s="2">
        <v>0</v>
      </c>
      <c r="G41" s="2">
        <v>4</v>
      </c>
      <c r="H41" s="28">
        <v>38576</v>
      </c>
      <c r="J41" s="43">
        <v>37</v>
      </c>
      <c r="K41" s="2"/>
      <c r="L41" s="2"/>
    </row>
    <row r="42" spans="1:12">
      <c r="A42" s="2"/>
      <c r="B42" s="2"/>
      <c r="C42" s="2">
        <v>4.0000000000000002E-4</v>
      </c>
      <c r="D42" s="2">
        <v>5.4546000000000001</v>
      </c>
      <c r="E42" s="2"/>
      <c r="F42" s="2"/>
      <c r="G42" s="2"/>
      <c r="H42" s="29">
        <v>0.59013888888888888</v>
      </c>
    </row>
    <row r="43" spans="1:12">
      <c r="A43" s="2"/>
      <c r="B43" s="2"/>
      <c r="C43" s="2">
        <v>0</v>
      </c>
      <c r="D43" s="2"/>
      <c r="E43" s="2"/>
      <c r="F43" s="2"/>
      <c r="G43" s="2"/>
      <c r="H43" s="2"/>
      <c r="J43" t="s">
        <v>110</v>
      </c>
      <c r="K43" s="32">
        <f>AVERAGE(K5:K41)</f>
        <v>12.760238095238098</v>
      </c>
      <c r="L43" s="32">
        <f>AVERAGE(L5:L41)</f>
        <v>10.909161111111111</v>
      </c>
    </row>
    <row r="44" spans="1:12">
      <c r="A44" s="2">
        <v>14</v>
      </c>
      <c r="B44" s="2" t="s">
        <v>72</v>
      </c>
      <c r="C44" s="2">
        <v>-1.26E-2</v>
      </c>
      <c r="D44" s="2">
        <v>10.9092</v>
      </c>
      <c r="E44" s="2"/>
      <c r="F44" s="2">
        <v>0</v>
      </c>
      <c r="G44" s="2">
        <v>4</v>
      </c>
      <c r="H44" s="28">
        <v>38576</v>
      </c>
      <c r="J44" t="s">
        <v>111</v>
      </c>
      <c r="K44" s="32">
        <f>STDEV(K5:K41)</f>
        <v>3.8272202098421453E-4</v>
      </c>
      <c r="L44" s="32">
        <f>STDEV(L5:L41)</f>
        <v>9.7852884321871465E-5</v>
      </c>
    </row>
    <row r="45" spans="1:12">
      <c r="A45" s="2"/>
      <c r="B45" s="2"/>
      <c r="C45" s="2">
        <v>4.0000000000000002E-4</v>
      </c>
      <c r="D45" s="2">
        <v>5.4546000000000001</v>
      </c>
      <c r="E45" s="2"/>
      <c r="F45" s="2"/>
      <c r="G45" s="2"/>
      <c r="H45" s="29">
        <v>0.5915393518518518</v>
      </c>
      <c r="J45" t="s">
        <v>112</v>
      </c>
      <c r="K45" s="32">
        <f>MIN(K5:K41)</f>
        <v>12.759600000000001</v>
      </c>
      <c r="L45" s="32">
        <f>MIN(L5:L41)</f>
        <v>10.909000000000001</v>
      </c>
    </row>
    <row r="46" spans="1:12">
      <c r="A46" s="2"/>
      <c r="B46" s="2"/>
      <c r="C46" s="2">
        <v>0</v>
      </c>
      <c r="D46" s="2"/>
      <c r="E46" s="2"/>
      <c r="F46" s="2"/>
      <c r="G46" s="2"/>
      <c r="H46" s="2"/>
      <c r="J46" t="s">
        <v>113</v>
      </c>
      <c r="K46" s="32">
        <f>MAX(K5:K41)</f>
        <v>12.761100000000001</v>
      </c>
      <c r="L46" s="32">
        <f>MAX(L5:L41)</f>
        <v>10.9093</v>
      </c>
    </row>
    <row r="47" spans="1:12">
      <c r="A47" s="2">
        <v>15</v>
      </c>
      <c r="B47" s="2" t="s">
        <v>226</v>
      </c>
      <c r="C47" s="2">
        <v>-3.3999999999999998E-3</v>
      </c>
      <c r="D47" s="2">
        <v>10.9091</v>
      </c>
      <c r="E47" s="2"/>
      <c r="F47" s="2">
        <v>2.0000000000000001E-4</v>
      </c>
      <c r="G47" s="2">
        <v>4</v>
      </c>
      <c r="H47" s="28">
        <v>38576</v>
      </c>
      <c r="J47" t="s">
        <v>114</v>
      </c>
      <c r="K47" s="32">
        <f>K46-K45</f>
        <v>1.5000000000000568E-3</v>
      </c>
      <c r="L47" s="32">
        <f>L46-L45</f>
        <v>2.9999999999930083E-4</v>
      </c>
    </row>
    <row r="48" spans="1:12">
      <c r="A48" s="2"/>
      <c r="B48" s="2"/>
      <c r="C48" s="2">
        <v>5.0000000000000001E-4</v>
      </c>
      <c r="D48" s="2">
        <v>5.4545000000000003</v>
      </c>
      <c r="E48" s="2"/>
      <c r="F48" s="2"/>
      <c r="G48" s="2"/>
      <c r="H48" s="29">
        <v>0.5929861111111111</v>
      </c>
    </row>
    <row r="49" spans="1:8">
      <c r="A49" s="2"/>
      <c r="B49" s="2"/>
      <c r="C49" s="2">
        <v>0</v>
      </c>
      <c r="D49" s="2"/>
      <c r="E49" s="2"/>
      <c r="F49" s="2"/>
      <c r="G49" s="2"/>
      <c r="H49" s="2"/>
    </row>
    <row r="50" spans="1:8">
      <c r="A50" s="2">
        <v>16</v>
      </c>
      <c r="B50" s="2" t="s">
        <v>272</v>
      </c>
      <c r="C50" s="2">
        <v>-1.6999999999999999E-3</v>
      </c>
      <c r="D50" s="2">
        <v>10.9091</v>
      </c>
      <c r="E50" s="2"/>
      <c r="F50" s="2">
        <v>1E-4</v>
      </c>
      <c r="G50" s="2">
        <v>4</v>
      </c>
      <c r="H50" s="28">
        <v>38576</v>
      </c>
    </row>
    <row r="51" spans="1:8">
      <c r="A51" s="2"/>
      <c r="B51" s="2"/>
      <c r="C51" s="2">
        <v>5.0000000000000001E-4</v>
      </c>
      <c r="D51" s="2">
        <v>5.4545000000000003</v>
      </c>
      <c r="E51" s="2"/>
      <c r="F51" s="2"/>
      <c r="G51" s="2"/>
      <c r="H51" s="29">
        <v>0.59434027777777776</v>
      </c>
    </row>
    <row r="52" spans="1:8">
      <c r="A52" s="2"/>
      <c r="B52" s="2"/>
      <c r="C52" s="2">
        <v>0</v>
      </c>
      <c r="D52" s="2"/>
      <c r="E52" s="2"/>
      <c r="F52" s="2"/>
      <c r="G52" s="2"/>
      <c r="H52" s="2"/>
    </row>
    <row r="53" spans="1:8">
      <c r="A53" s="2">
        <v>17</v>
      </c>
      <c r="B53" s="2" t="s">
        <v>368</v>
      </c>
      <c r="C53" s="2">
        <v>-2.9999999999999997E-4</v>
      </c>
      <c r="D53" s="2">
        <v>10.9091</v>
      </c>
      <c r="E53" s="2"/>
      <c r="F53" s="2">
        <v>1E-4</v>
      </c>
      <c r="G53" s="2">
        <v>4</v>
      </c>
      <c r="H53" s="28">
        <v>38576</v>
      </c>
    </row>
    <row r="54" spans="1:8">
      <c r="A54" s="2"/>
      <c r="B54" s="2"/>
      <c r="C54" s="2">
        <v>5.9999999999999995E-4</v>
      </c>
      <c r="D54" s="2">
        <v>5.4546000000000001</v>
      </c>
      <c r="E54" s="2"/>
      <c r="F54" s="2"/>
      <c r="G54" s="2"/>
      <c r="H54" s="29">
        <v>0.59524305555555557</v>
      </c>
    </row>
    <row r="55" spans="1:8">
      <c r="A55" s="2"/>
      <c r="B55" s="2"/>
      <c r="C55" s="2">
        <v>0</v>
      </c>
      <c r="D55" s="2"/>
      <c r="E55" s="2"/>
      <c r="F55" s="2"/>
      <c r="G55" s="2"/>
      <c r="H55" s="2"/>
    </row>
    <row r="56" spans="1:8">
      <c r="A56" s="2">
        <v>18</v>
      </c>
      <c r="B56" s="2" t="s">
        <v>375</v>
      </c>
      <c r="C56" s="2">
        <v>-1E-4</v>
      </c>
      <c r="D56" s="2">
        <v>10.909000000000001</v>
      </c>
      <c r="E56" s="2"/>
      <c r="F56" s="2">
        <v>1E-4</v>
      </c>
      <c r="G56" s="2">
        <v>4</v>
      </c>
      <c r="H56" s="28">
        <v>38576</v>
      </c>
    </row>
    <row r="57" spans="1:8">
      <c r="A57" s="2"/>
      <c r="B57" s="2"/>
      <c r="C57" s="2">
        <v>5.0000000000000001E-4</v>
      </c>
      <c r="D57" s="2">
        <v>5.4545000000000003</v>
      </c>
      <c r="E57" s="2"/>
      <c r="F57" s="2"/>
      <c r="G57" s="2"/>
      <c r="H57" s="29">
        <v>0.59653935185185192</v>
      </c>
    </row>
    <row r="58" spans="1:8">
      <c r="A58" s="2"/>
      <c r="B58" s="2"/>
      <c r="C58" s="2">
        <v>0</v>
      </c>
      <c r="D58" s="2"/>
      <c r="E58" s="2"/>
      <c r="F58" s="2"/>
      <c r="G58" s="2"/>
      <c r="H58" s="2"/>
    </row>
    <row r="59" spans="1:8">
      <c r="A59" s="2">
        <v>19</v>
      </c>
      <c r="B59" s="2" t="s">
        <v>127</v>
      </c>
      <c r="C59" s="2">
        <v>2.9999999999999997E-4</v>
      </c>
      <c r="D59" s="2">
        <v>10.9091</v>
      </c>
      <c r="E59" s="2"/>
      <c r="F59" s="2">
        <v>2.0000000000000001E-4</v>
      </c>
      <c r="G59" s="2">
        <v>4</v>
      </c>
      <c r="H59" s="28">
        <v>38576</v>
      </c>
    </row>
    <row r="60" spans="1:8">
      <c r="A60" s="2"/>
      <c r="B60" s="2"/>
      <c r="C60" s="2">
        <v>5.9999999999999995E-4</v>
      </c>
      <c r="D60" s="2">
        <v>5.4546000000000001</v>
      </c>
      <c r="E60" s="2"/>
      <c r="F60" s="2"/>
      <c r="G60" s="2"/>
      <c r="H60" s="29">
        <v>0.59753472222222215</v>
      </c>
    </row>
    <row r="61" spans="1:8">
      <c r="A61" s="2"/>
      <c r="B61" s="2"/>
      <c r="C61" s="2">
        <v>0</v>
      </c>
      <c r="D61" s="2"/>
      <c r="E61" s="2"/>
      <c r="F61" s="2"/>
      <c r="G61" s="2"/>
      <c r="H61" s="2"/>
    </row>
    <row r="62" spans="1:8">
      <c r="A62" s="2">
        <v>20</v>
      </c>
      <c r="B62" s="2" t="s">
        <v>12</v>
      </c>
      <c r="C62" s="2">
        <v>2.0000000000000001E-4</v>
      </c>
      <c r="D62" s="2">
        <v>10.9091</v>
      </c>
      <c r="E62" s="2"/>
      <c r="F62" s="2">
        <v>1E-4</v>
      </c>
      <c r="G62" s="2">
        <v>4</v>
      </c>
      <c r="H62" s="28">
        <v>38576</v>
      </c>
    </row>
    <row r="63" spans="1:8">
      <c r="A63" s="2"/>
      <c r="B63" s="2"/>
      <c r="C63" s="2">
        <v>2.0000000000000001E-4</v>
      </c>
      <c r="D63" s="2">
        <v>5.4546000000000001</v>
      </c>
      <c r="E63" s="2"/>
      <c r="F63" s="2"/>
      <c r="G63" s="2"/>
      <c r="H63" s="29">
        <v>0.59851851851851856</v>
      </c>
    </row>
    <row r="64" spans="1:8">
      <c r="A64" s="2"/>
      <c r="B64" s="2"/>
      <c r="C64" s="2">
        <v>0</v>
      </c>
      <c r="D64" s="2"/>
      <c r="E64" s="2"/>
      <c r="F64" s="2"/>
      <c r="G64" s="2"/>
      <c r="H64" s="2"/>
    </row>
    <row r="65" spans="1:8">
      <c r="A65" s="2">
        <v>21</v>
      </c>
      <c r="B65" s="2" t="s">
        <v>169</v>
      </c>
      <c r="C65" s="2">
        <v>0</v>
      </c>
      <c r="D65" s="2"/>
      <c r="E65" s="2"/>
      <c r="F65" s="2">
        <v>0</v>
      </c>
      <c r="G65" s="2">
        <v>1</v>
      </c>
      <c r="H65" s="28">
        <v>38576</v>
      </c>
    </row>
    <row r="66" spans="1:8">
      <c r="A66" s="2"/>
      <c r="B66" s="2"/>
      <c r="C66" s="2">
        <v>0</v>
      </c>
      <c r="D66" s="2"/>
      <c r="E66" s="2"/>
      <c r="F66" s="2"/>
      <c r="G66" s="2"/>
      <c r="H66" s="29">
        <v>0.60032407407407407</v>
      </c>
    </row>
    <row r="67" spans="1:8">
      <c r="A67" s="2"/>
      <c r="B67" s="2"/>
      <c r="C67" s="2">
        <v>2.0857000000000001</v>
      </c>
      <c r="D67" s="2"/>
      <c r="E67" s="2"/>
      <c r="F67" s="2"/>
      <c r="G67" s="2"/>
      <c r="H67" s="2"/>
    </row>
    <row r="68" spans="1:8">
      <c r="A68" s="2">
        <v>22</v>
      </c>
      <c r="B68" s="2" t="s">
        <v>170</v>
      </c>
      <c r="C68" s="2">
        <v>-8.5000000000000006E-3</v>
      </c>
      <c r="D68" s="2">
        <v>25.521599999999999</v>
      </c>
      <c r="E68" s="2"/>
      <c r="F68" s="2">
        <v>1E-4</v>
      </c>
      <c r="G68" s="2">
        <v>12</v>
      </c>
      <c r="H68" s="28">
        <v>38576</v>
      </c>
    </row>
    <row r="69" spans="1:8">
      <c r="A69" s="2"/>
      <c r="B69" s="2"/>
      <c r="C69" s="2">
        <v>-9.1000000000000004E-3</v>
      </c>
      <c r="D69" s="2">
        <v>12.7608</v>
      </c>
      <c r="E69" s="2"/>
      <c r="F69" s="2"/>
      <c r="G69" s="2"/>
      <c r="H69" s="29">
        <v>0.60238425925925931</v>
      </c>
    </row>
    <row r="70" spans="1:8">
      <c r="A70" s="2"/>
      <c r="B70" s="2"/>
      <c r="C70" s="2">
        <v>-10.675000000000001</v>
      </c>
      <c r="D70" s="2"/>
      <c r="E70" s="2"/>
      <c r="F70" s="2"/>
      <c r="G70" s="2"/>
      <c r="H70" s="2"/>
    </row>
    <row r="71" spans="1:8">
      <c r="A71" s="2">
        <v>23</v>
      </c>
      <c r="B71" s="2" t="s">
        <v>171</v>
      </c>
      <c r="C71" s="2">
        <v>-8.0000000000000002E-3</v>
      </c>
      <c r="D71" s="2">
        <v>25.521799999999999</v>
      </c>
      <c r="E71" s="2"/>
      <c r="F71" s="2">
        <v>1E-4</v>
      </c>
      <c r="G71" s="2">
        <v>12</v>
      </c>
      <c r="H71" s="28">
        <v>38576</v>
      </c>
    </row>
    <row r="72" spans="1:8">
      <c r="A72" s="2"/>
      <c r="B72" s="2"/>
      <c r="C72" s="2">
        <v>-7.4999999999999997E-3</v>
      </c>
      <c r="D72" s="2">
        <v>12.760899999999999</v>
      </c>
      <c r="E72" s="2"/>
      <c r="F72" s="2"/>
      <c r="G72" s="2"/>
      <c r="H72" s="29">
        <v>0.60755787037037035</v>
      </c>
    </row>
    <row r="73" spans="1:8">
      <c r="A73" s="2"/>
      <c r="B73" s="2"/>
      <c r="C73" s="2">
        <v>-10.6752</v>
      </c>
      <c r="D73" s="2"/>
      <c r="E73" s="2"/>
      <c r="F73" s="2"/>
      <c r="G73" s="2"/>
      <c r="H73" s="2"/>
    </row>
    <row r="74" spans="1:8">
      <c r="A74" s="2">
        <v>24</v>
      </c>
      <c r="B74" s="2" t="s">
        <v>172</v>
      </c>
      <c r="C74" s="2">
        <v>-7.0000000000000001E-3</v>
      </c>
      <c r="D74" s="2">
        <v>25.519500000000001</v>
      </c>
      <c r="E74" s="2"/>
      <c r="F74" s="2">
        <v>2.0000000000000001E-4</v>
      </c>
      <c r="G74" s="2">
        <v>12</v>
      </c>
      <c r="H74" s="28">
        <v>38576</v>
      </c>
    </row>
    <row r="75" spans="1:8">
      <c r="A75" s="2"/>
      <c r="B75" s="2"/>
      <c r="C75" s="2">
        <v>-5.5999999999999999E-3</v>
      </c>
      <c r="D75" s="2">
        <v>12.7598</v>
      </c>
      <c r="E75" s="2"/>
      <c r="F75" s="2"/>
      <c r="G75" s="2"/>
      <c r="H75" s="29">
        <v>0.61094907407407406</v>
      </c>
    </row>
    <row r="76" spans="1:8">
      <c r="A76" s="2"/>
      <c r="B76" s="2"/>
      <c r="C76" s="2">
        <v>-10.6739</v>
      </c>
      <c r="D76" s="2"/>
      <c r="E76" s="2"/>
      <c r="F76" s="2"/>
      <c r="G76" s="2"/>
      <c r="H76" s="2"/>
    </row>
    <row r="77" spans="1:8">
      <c r="A77" s="2">
        <v>25</v>
      </c>
      <c r="B77" s="2" t="s">
        <v>174</v>
      </c>
      <c r="C77" s="2">
        <v>-6.3E-3</v>
      </c>
      <c r="D77" s="2">
        <v>25.520299999999999</v>
      </c>
      <c r="E77" s="2"/>
      <c r="F77" s="2">
        <v>1E-4</v>
      </c>
      <c r="G77" s="2">
        <v>12</v>
      </c>
      <c r="H77" s="28">
        <v>38576</v>
      </c>
    </row>
    <row r="78" spans="1:8">
      <c r="A78" s="2"/>
      <c r="B78" s="2"/>
      <c r="C78" s="2">
        <v>-2.5999999999999999E-3</v>
      </c>
      <c r="D78" s="2">
        <v>12.7601</v>
      </c>
      <c r="E78" s="2"/>
      <c r="F78" s="2"/>
      <c r="G78" s="2"/>
      <c r="H78" s="29">
        <v>0.61327546296296298</v>
      </c>
    </row>
    <row r="79" spans="1:8">
      <c r="A79" s="2"/>
      <c r="B79" s="2"/>
      <c r="C79" s="2">
        <v>-10.674300000000001</v>
      </c>
      <c r="D79" s="2"/>
      <c r="E79" s="2"/>
      <c r="F79" s="2"/>
      <c r="G79" s="2"/>
      <c r="H79" s="2"/>
    </row>
    <row r="80" spans="1:8">
      <c r="A80" s="2">
        <v>26</v>
      </c>
      <c r="B80" s="2" t="s">
        <v>176</v>
      </c>
      <c r="C80" s="2">
        <v>-2.8E-3</v>
      </c>
      <c r="D80" s="2">
        <v>25.5199</v>
      </c>
      <c r="E80" s="2"/>
      <c r="F80" s="2">
        <v>1E-4</v>
      </c>
      <c r="G80" s="2">
        <v>12</v>
      </c>
      <c r="H80" s="28">
        <v>38576</v>
      </c>
    </row>
    <row r="81" spans="1:8">
      <c r="A81" s="2"/>
      <c r="B81" s="2"/>
      <c r="C81" s="2">
        <v>-2.2000000000000001E-3</v>
      </c>
      <c r="D81" s="2">
        <v>12.76</v>
      </c>
      <c r="E81" s="2"/>
      <c r="F81" s="2"/>
      <c r="G81" s="2"/>
      <c r="H81" s="29">
        <v>0.61589120370370376</v>
      </c>
    </row>
    <row r="82" spans="1:8">
      <c r="A82" s="2"/>
      <c r="B82" s="2"/>
      <c r="C82" s="2">
        <v>-10.674200000000001</v>
      </c>
      <c r="D82" s="2"/>
      <c r="E82" s="2"/>
      <c r="F82" s="2"/>
      <c r="G82" s="2"/>
      <c r="H82" s="2"/>
    </row>
    <row r="83" spans="1:8">
      <c r="A83" s="2">
        <v>27</v>
      </c>
      <c r="B83" s="2" t="s">
        <v>45</v>
      </c>
      <c r="C83" s="2">
        <v>-2.0000000000000001E-4</v>
      </c>
      <c r="D83" s="2">
        <v>25.519300000000001</v>
      </c>
      <c r="E83" s="2"/>
      <c r="F83" s="2">
        <v>1E-4</v>
      </c>
      <c r="G83" s="2">
        <v>12</v>
      </c>
      <c r="H83" s="28">
        <v>38576</v>
      </c>
    </row>
    <row r="84" spans="1:8">
      <c r="A84" s="2"/>
      <c r="B84" s="2"/>
      <c r="C84" s="2">
        <v>-2.3E-3</v>
      </c>
      <c r="D84" s="2">
        <v>12.759600000000001</v>
      </c>
      <c r="E84" s="2"/>
      <c r="F84" s="2"/>
      <c r="G84" s="2"/>
      <c r="H84" s="29">
        <v>0.61956018518518519</v>
      </c>
    </row>
    <row r="85" spans="1:8">
      <c r="A85" s="2"/>
      <c r="B85" s="2"/>
      <c r="C85" s="2">
        <v>-10.6738</v>
      </c>
      <c r="D85" s="2"/>
      <c r="E85" s="2"/>
      <c r="F85" s="2"/>
      <c r="G85" s="2"/>
      <c r="H85" s="2"/>
    </row>
    <row r="86" spans="1:8">
      <c r="A86" s="2">
        <v>28</v>
      </c>
      <c r="B86" s="2" t="s">
        <v>47</v>
      </c>
      <c r="C86" s="2">
        <v>-2.0000000000000001E-4</v>
      </c>
      <c r="D86" s="2">
        <v>25.519200000000001</v>
      </c>
      <c r="E86" s="2"/>
      <c r="F86" s="2">
        <v>1E-4</v>
      </c>
      <c r="G86" s="2">
        <v>12</v>
      </c>
      <c r="H86" s="28">
        <v>38576</v>
      </c>
    </row>
    <row r="87" spans="1:8">
      <c r="A87" s="2"/>
      <c r="B87" s="2"/>
      <c r="C87" s="2">
        <v>-8.9999999999999998E-4</v>
      </c>
      <c r="D87" s="2">
        <v>12.759600000000001</v>
      </c>
      <c r="E87" s="2"/>
      <c r="F87" s="2"/>
      <c r="G87" s="2"/>
      <c r="H87" s="29">
        <v>0.62174768518518519</v>
      </c>
    </row>
    <row r="88" spans="1:8">
      <c r="A88" s="2"/>
      <c r="B88" s="2"/>
      <c r="C88" s="2">
        <v>-10.6738</v>
      </c>
      <c r="D88" s="2"/>
      <c r="E88" s="2"/>
      <c r="F88" s="2"/>
      <c r="G88" s="2"/>
      <c r="H88" s="2"/>
    </row>
    <row r="89" spans="1:8">
      <c r="A89" s="2">
        <v>29</v>
      </c>
      <c r="B89" s="2" t="s">
        <v>305</v>
      </c>
      <c r="C89" s="2">
        <v>0</v>
      </c>
      <c r="D89" s="2">
        <v>25.520700000000001</v>
      </c>
      <c r="E89" s="2"/>
      <c r="F89" s="2">
        <v>1E-4</v>
      </c>
      <c r="G89" s="2">
        <v>12</v>
      </c>
      <c r="H89" s="28">
        <v>38576</v>
      </c>
    </row>
    <row r="90" spans="1:8">
      <c r="A90" s="2"/>
      <c r="B90" s="2"/>
      <c r="C90" s="2">
        <v>-1E-4</v>
      </c>
      <c r="D90" s="2">
        <v>12.760300000000001</v>
      </c>
      <c r="E90" s="2"/>
      <c r="F90" s="2"/>
      <c r="G90" s="2"/>
      <c r="H90" s="29">
        <v>0.62358796296296293</v>
      </c>
    </row>
    <row r="91" spans="1:8">
      <c r="A91" s="2"/>
      <c r="B91" s="2"/>
      <c r="C91" s="2">
        <v>-10.6745</v>
      </c>
      <c r="D91" s="2"/>
      <c r="E91" s="2"/>
      <c r="F91" s="2"/>
      <c r="G91" s="2"/>
      <c r="H91" s="2"/>
    </row>
    <row r="92" spans="1:8">
      <c r="A92" s="2">
        <v>30</v>
      </c>
      <c r="B92" s="2" t="s">
        <v>13</v>
      </c>
      <c r="C92" s="2">
        <v>1E-4</v>
      </c>
      <c r="D92" s="2">
        <v>10.9093</v>
      </c>
      <c r="E92" s="2"/>
      <c r="F92" s="2">
        <v>2.0000000000000001E-4</v>
      </c>
      <c r="G92" s="2">
        <v>4</v>
      </c>
      <c r="H92" s="28">
        <v>38576</v>
      </c>
    </row>
    <row r="93" spans="1:8">
      <c r="A93" s="2"/>
      <c r="B93" s="2"/>
      <c r="C93" s="2">
        <v>-1E-4</v>
      </c>
      <c r="D93" s="2">
        <v>5.4546999999999999</v>
      </c>
      <c r="E93" s="2"/>
      <c r="F93" s="2"/>
      <c r="G93" s="2"/>
      <c r="H93" s="29">
        <v>0.62473379629629633</v>
      </c>
    </row>
    <row r="94" spans="1:8">
      <c r="A94" s="2"/>
      <c r="B94" s="2"/>
      <c r="C94" s="2">
        <v>0</v>
      </c>
      <c r="D94" s="2"/>
      <c r="E94" s="2"/>
      <c r="F94" s="2"/>
      <c r="G94" s="2"/>
      <c r="H94" s="2"/>
    </row>
    <row r="95" spans="1:8">
      <c r="A95" s="2">
        <v>31</v>
      </c>
      <c r="B95" s="2" t="s">
        <v>178</v>
      </c>
      <c r="C95" s="2">
        <v>0</v>
      </c>
      <c r="D95" s="2"/>
      <c r="E95" s="2"/>
      <c r="F95" s="2">
        <v>0</v>
      </c>
      <c r="G95" s="2">
        <v>1</v>
      </c>
      <c r="H95" s="28">
        <v>38576</v>
      </c>
    </row>
    <row r="96" spans="1:8">
      <c r="A96" s="2"/>
      <c r="B96" s="2"/>
      <c r="C96" s="2">
        <v>0</v>
      </c>
      <c r="D96" s="2"/>
      <c r="E96" s="2"/>
      <c r="F96" s="2"/>
      <c r="G96" s="2"/>
      <c r="H96" s="29">
        <v>0.62570601851851848</v>
      </c>
    </row>
    <row r="97" spans="1:8">
      <c r="A97" s="2"/>
      <c r="B97" s="2"/>
      <c r="C97" s="2">
        <v>2.0859000000000001</v>
      </c>
      <c r="D97" s="2"/>
      <c r="E97" s="2"/>
      <c r="F97" s="2"/>
      <c r="G97" s="2"/>
      <c r="H97" s="2"/>
    </row>
    <row r="98" spans="1:8">
      <c r="A98" s="2">
        <v>33</v>
      </c>
      <c r="B98" s="2" t="s">
        <v>125</v>
      </c>
      <c r="C98" s="2">
        <v>0</v>
      </c>
      <c r="D98" s="2"/>
      <c r="E98" s="2"/>
      <c r="F98" s="2">
        <v>0</v>
      </c>
      <c r="G98" s="2">
        <v>1</v>
      </c>
      <c r="H98" s="28">
        <v>38576</v>
      </c>
    </row>
    <row r="99" spans="1:8">
      <c r="A99" s="2"/>
      <c r="B99" s="2"/>
      <c r="C99" s="2">
        <v>-1E-4</v>
      </c>
      <c r="D99" s="2"/>
      <c r="E99" s="2"/>
      <c r="F99" s="2"/>
      <c r="G99" s="2"/>
      <c r="H99" s="29">
        <v>0.62775462962962958</v>
      </c>
    </row>
    <row r="100" spans="1:8">
      <c r="A100" s="2"/>
      <c r="B100" s="2"/>
      <c r="C100" s="2">
        <v>2.0857000000000001</v>
      </c>
      <c r="D100" s="2"/>
      <c r="E100" s="2"/>
      <c r="F100" s="2"/>
      <c r="G100" s="2"/>
      <c r="H100" s="2"/>
    </row>
    <row r="101" spans="1:8">
      <c r="A101" s="2">
        <v>36</v>
      </c>
      <c r="B101" s="2" t="s">
        <v>273</v>
      </c>
      <c r="C101" s="2">
        <v>0</v>
      </c>
      <c r="D101" s="2"/>
      <c r="E101" s="2"/>
      <c r="F101" s="2">
        <v>0</v>
      </c>
      <c r="G101" s="2">
        <v>1</v>
      </c>
      <c r="H101" s="28">
        <v>38576</v>
      </c>
    </row>
    <row r="102" spans="1:8">
      <c r="A102" s="2"/>
      <c r="B102" s="2"/>
      <c r="C102" s="2">
        <v>0</v>
      </c>
      <c r="D102" s="2"/>
      <c r="E102" s="2"/>
      <c r="F102" s="2"/>
      <c r="G102" s="2"/>
      <c r="H102" s="29">
        <v>0.62834490740740734</v>
      </c>
    </row>
    <row r="103" spans="1:8">
      <c r="A103" s="2"/>
      <c r="B103" s="2"/>
      <c r="C103" s="2">
        <v>2.0855000000000001</v>
      </c>
      <c r="D103" s="2"/>
      <c r="E103" s="2"/>
      <c r="F103" s="2"/>
      <c r="G103" s="2"/>
      <c r="H103" s="2"/>
    </row>
    <row r="104" spans="1:8">
      <c r="A104" s="2">
        <v>40</v>
      </c>
      <c r="B104" s="2" t="s">
        <v>14</v>
      </c>
      <c r="C104" s="2">
        <v>0</v>
      </c>
      <c r="D104" s="2"/>
      <c r="E104" s="2"/>
      <c r="F104" s="2">
        <v>0</v>
      </c>
      <c r="G104" s="2">
        <v>1</v>
      </c>
      <c r="H104" s="28">
        <v>38576</v>
      </c>
    </row>
    <row r="105" spans="1:8">
      <c r="A105" s="2"/>
      <c r="B105" s="2"/>
      <c r="C105" s="2">
        <v>-1E-4</v>
      </c>
      <c r="D105" s="2"/>
      <c r="E105" s="2"/>
      <c r="F105" s="2"/>
      <c r="G105" s="2"/>
      <c r="H105" s="29">
        <v>0.62881944444444449</v>
      </c>
    </row>
    <row r="106" spans="1:8">
      <c r="A106" s="2"/>
      <c r="B106" s="2"/>
      <c r="C106" s="2">
        <v>2.0853000000000002</v>
      </c>
      <c r="D106" s="2"/>
      <c r="E106" s="2"/>
      <c r="F106" s="2"/>
      <c r="G106" s="2"/>
      <c r="H106" s="2"/>
    </row>
    <row r="107" spans="1:8">
      <c r="A107" s="2">
        <v>44</v>
      </c>
      <c r="B107" s="2" t="s">
        <v>15</v>
      </c>
      <c r="C107" s="2">
        <v>0</v>
      </c>
      <c r="D107" s="2"/>
      <c r="E107" s="2"/>
      <c r="F107" s="2">
        <v>0</v>
      </c>
      <c r="G107" s="2">
        <v>1</v>
      </c>
      <c r="H107" s="28">
        <v>38576</v>
      </c>
    </row>
    <row r="108" spans="1:8">
      <c r="A108" s="2"/>
      <c r="B108" s="2"/>
      <c r="C108" s="2">
        <v>0</v>
      </c>
      <c r="D108" s="2"/>
      <c r="E108" s="2"/>
      <c r="F108" s="2"/>
      <c r="G108" s="2"/>
      <c r="H108" s="29">
        <v>0.62984953703703705</v>
      </c>
    </row>
    <row r="109" spans="1:8">
      <c r="A109" s="2"/>
      <c r="B109" s="2"/>
      <c r="C109" s="2">
        <v>2.0851999999999999</v>
      </c>
      <c r="D109" s="2"/>
      <c r="E109" s="2"/>
      <c r="F109" s="2"/>
      <c r="G109" s="2"/>
      <c r="H109" s="2"/>
    </row>
    <row r="110" spans="1:8">
      <c r="A110" s="2">
        <v>45</v>
      </c>
      <c r="B110" s="2" t="s">
        <v>16</v>
      </c>
      <c r="C110" s="2">
        <v>2.0000000000000001E-4</v>
      </c>
      <c r="D110" s="2">
        <v>10.9093</v>
      </c>
      <c r="E110" s="2"/>
      <c r="F110" s="2">
        <v>1E-4</v>
      </c>
      <c r="G110" s="2">
        <v>4</v>
      </c>
      <c r="H110" s="28">
        <v>38576</v>
      </c>
    </row>
    <row r="111" spans="1:8">
      <c r="A111" s="2"/>
      <c r="B111" s="2"/>
      <c r="C111" s="2">
        <v>-1E-4</v>
      </c>
      <c r="D111" s="2">
        <v>5.4546999999999999</v>
      </c>
      <c r="E111" s="2"/>
      <c r="F111" s="2"/>
      <c r="G111" s="2"/>
      <c r="H111" s="29">
        <v>0.6308449074074074</v>
      </c>
    </row>
    <row r="112" spans="1:8">
      <c r="A112" s="2"/>
      <c r="B112" s="2"/>
      <c r="C112" s="2">
        <v>0</v>
      </c>
      <c r="D112" s="2"/>
      <c r="E112" s="2"/>
      <c r="F112" s="2"/>
      <c r="G112" s="2"/>
      <c r="H112" s="2"/>
    </row>
    <row r="113" spans="1:8">
      <c r="A113" s="2">
        <v>46</v>
      </c>
      <c r="B113" s="2" t="s">
        <v>306</v>
      </c>
      <c r="C113" s="2">
        <v>2.0000000000000001E-4</v>
      </c>
      <c r="D113" s="2">
        <v>25.520900000000001</v>
      </c>
      <c r="E113" s="2"/>
      <c r="F113" s="2">
        <v>1E-4</v>
      </c>
      <c r="G113" s="2">
        <v>12</v>
      </c>
      <c r="H113" s="28">
        <v>38576</v>
      </c>
    </row>
    <row r="114" spans="1:8">
      <c r="A114" s="2"/>
      <c r="B114" s="2"/>
      <c r="C114" s="2">
        <v>2.0000000000000001E-4</v>
      </c>
      <c r="D114" s="2">
        <v>12.760400000000001</v>
      </c>
      <c r="E114" s="2"/>
      <c r="F114" s="2"/>
      <c r="G114" s="2"/>
      <c r="H114" s="29">
        <v>0.63211805555555556</v>
      </c>
    </row>
    <row r="115" spans="1:8">
      <c r="A115" s="2"/>
      <c r="B115" s="2"/>
      <c r="C115" s="2">
        <v>-10.6753</v>
      </c>
      <c r="D115" s="2"/>
      <c r="E115" s="2"/>
      <c r="F115" s="2"/>
      <c r="G115" s="2"/>
      <c r="H115" s="2"/>
    </row>
    <row r="116" spans="1:8">
      <c r="A116" s="2">
        <v>47</v>
      </c>
      <c r="B116" s="2" t="s">
        <v>73</v>
      </c>
      <c r="C116" s="2">
        <v>1E-4</v>
      </c>
      <c r="D116" s="2">
        <v>10.9093</v>
      </c>
      <c r="E116" s="2"/>
      <c r="F116" s="2">
        <v>2.0000000000000001E-4</v>
      </c>
      <c r="G116" s="2">
        <v>4</v>
      </c>
      <c r="H116" s="28">
        <v>38577</v>
      </c>
    </row>
    <row r="117" spans="1:8">
      <c r="A117" s="2"/>
      <c r="B117" s="2"/>
      <c r="C117" s="2">
        <v>0</v>
      </c>
      <c r="D117" s="2">
        <v>5.4546000000000001</v>
      </c>
      <c r="E117" s="2"/>
      <c r="F117" s="2"/>
      <c r="G117" s="2"/>
      <c r="H117" s="29">
        <v>0.46053240740740736</v>
      </c>
    </row>
    <row r="118" spans="1:8">
      <c r="A118" s="2"/>
      <c r="B118" s="2"/>
      <c r="C118" s="2">
        <v>0</v>
      </c>
      <c r="D118" s="2"/>
      <c r="E118" s="2"/>
      <c r="F118" s="2"/>
      <c r="G118" s="2"/>
      <c r="H118" s="2"/>
    </row>
    <row r="119" spans="1:8">
      <c r="A119" s="2">
        <v>48</v>
      </c>
      <c r="B119" s="2" t="s">
        <v>74</v>
      </c>
      <c r="C119" s="2">
        <v>1E-4</v>
      </c>
      <c r="D119" s="2">
        <v>10.9092</v>
      </c>
      <c r="E119" s="2"/>
      <c r="F119" s="2">
        <v>2.0000000000000001E-4</v>
      </c>
      <c r="G119" s="2">
        <v>4</v>
      </c>
      <c r="H119" s="28">
        <v>38577</v>
      </c>
    </row>
    <row r="120" spans="1:8">
      <c r="A120" s="2"/>
      <c r="B120" s="2"/>
      <c r="C120" s="2">
        <v>-1E-4</v>
      </c>
      <c r="D120" s="2">
        <v>5.4546000000000001</v>
      </c>
      <c r="E120" s="2"/>
      <c r="F120" s="2"/>
      <c r="G120" s="2"/>
      <c r="H120" s="29">
        <v>0.46144675925925926</v>
      </c>
    </row>
    <row r="121" spans="1:8">
      <c r="A121" s="2"/>
      <c r="B121" s="2"/>
      <c r="C121" s="2">
        <v>0</v>
      </c>
      <c r="D121" s="2"/>
      <c r="E121" s="2"/>
      <c r="F121" s="2"/>
      <c r="G121" s="2"/>
      <c r="H121" s="2"/>
    </row>
    <row r="122" spans="1:8">
      <c r="A122" s="2">
        <v>49</v>
      </c>
      <c r="B122" s="2" t="s">
        <v>75</v>
      </c>
      <c r="C122" s="2">
        <v>1E-4</v>
      </c>
      <c r="D122" s="2">
        <v>10.9091</v>
      </c>
      <c r="E122" s="2"/>
      <c r="F122" s="2">
        <v>2.0000000000000001E-4</v>
      </c>
      <c r="G122" s="2">
        <v>4</v>
      </c>
      <c r="H122" s="28">
        <v>38577</v>
      </c>
    </row>
    <row r="123" spans="1:8">
      <c r="A123" s="2"/>
      <c r="B123" s="2"/>
      <c r="C123" s="2">
        <v>-1E-4</v>
      </c>
      <c r="D123" s="2">
        <v>5.4546000000000001</v>
      </c>
      <c r="E123" s="2"/>
      <c r="F123" s="2"/>
      <c r="G123" s="2"/>
      <c r="H123" s="29">
        <v>0.46230324074074075</v>
      </c>
    </row>
    <row r="124" spans="1:8">
      <c r="A124" s="2"/>
      <c r="B124" s="2"/>
      <c r="C124" s="2">
        <v>0</v>
      </c>
      <c r="D124" s="2"/>
      <c r="E124" s="2"/>
      <c r="F124" s="2"/>
      <c r="G124" s="2"/>
      <c r="H124" s="2"/>
    </row>
    <row r="125" spans="1:8">
      <c r="A125" s="2">
        <v>50</v>
      </c>
      <c r="B125" s="2" t="s">
        <v>376</v>
      </c>
      <c r="C125" s="2">
        <v>0</v>
      </c>
      <c r="D125" s="2"/>
      <c r="E125" s="2"/>
      <c r="F125" s="2">
        <v>0</v>
      </c>
      <c r="G125" s="2">
        <v>1</v>
      </c>
      <c r="H125" s="28">
        <v>38577</v>
      </c>
    </row>
    <row r="126" spans="1:8">
      <c r="A126" s="2"/>
      <c r="B126" s="2"/>
      <c r="C126" s="2">
        <v>-1E-4</v>
      </c>
      <c r="D126" s="2"/>
      <c r="E126" s="2"/>
      <c r="F126" s="2"/>
      <c r="G126" s="2"/>
      <c r="H126" s="29">
        <v>0.46327546296296296</v>
      </c>
    </row>
    <row r="127" spans="1:8">
      <c r="A127" s="2"/>
      <c r="B127" s="2"/>
      <c r="C127" s="2">
        <v>2.085</v>
      </c>
      <c r="D127" s="2"/>
      <c r="E127" s="2"/>
      <c r="F127" s="2"/>
      <c r="G127" s="2"/>
      <c r="H127" s="2"/>
    </row>
    <row r="128" spans="1:8">
      <c r="A128" s="2">
        <v>51</v>
      </c>
      <c r="B128" s="2" t="s">
        <v>377</v>
      </c>
      <c r="C128" s="2">
        <v>0</v>
      </c>
      <c r="D128" s="2"/>
      <c r="E128" s="2"/>
      <c r="F128" s="2">
        <v>0</v>
      </c>
      <c r="G128" s="2">
        <v>1</v>
      </c>
      <c r="H128" s="28">
        <v>38577</v>
      </c>
    </row>
    <row r="129" spans="1:8">
      <c r="A129" s="2"/>
      <c r="B129" s="2"/>
      <c r="C129" s="2">
        <v>0</v>
      </c>
      <c r="D129" s="2"/>
      <c r="E129" s="2"/>
      <c r="F129" s="2"/>
      <c r="G129" s="2"/>
      <c r="H129" s="29">
        <v>0.46346064814814819</v>
      </c>
    </row>
    <row r="130" spans="1:8">
      <c r="A130" s="2"/>
      <c r="B130" s="2"/>
      <c r="C130" s="2">
        <v>2.085</v>
      </c>
      <c r="D130" s="2"/>
      <c r="E130" s="2"/>
      <c r="F130" s="2"/>
      <c r="G130" s="2"/>
      <c r="H130" s="2"/>
    </row>
    <row r="131" spans="1:8">
      <c r="A131" s="2">
        <v>54</v>
      </c>
      <c r="B131" s="2" t="s">
        <v>378</v>
      </c>
      <c r="C131" s="2">
        <v>0</v>
      </c>
      <c r="D131" s="2"/>
      <c r="E131" s="2"/>
      <c r="F131" s="2">
        <v>0</v>
      </c>
      <c r="G131" s="2">
        <v>1</v>
      </c>
      <c r="H131" s="28">
        <v>38577</v>
      </c>
    </row>
    <row r="132" spans="1:8">
      <c r="A132" s="2"/>
      <c r="B132" s="2"/>
      <c r="C132" s="2">
        <v>-1E-4</v>
      </c>
      <c r="D132" s="2"/>
      <c r="E132" s="2"/>
      <c r="F132" s="2"/>
      <c r="G132" s="2"/>
      <c r="H132" s="29">
        <v>0.4637384259259259</v>
      </c>
    </row>
    <row r="133" spans="1:8">
      <c r="A133" s="2"/>
      <c r="B133" s="2"/>
      <c r="C133" s="2">
        <v>2.085</v>
      </c>
      <c r="D133" s="2"/>
      <c r="E133" s="2"/>
      <c r="F133" s="2"/>
      <c r="G133" s="2"/>
      <c r="H133" s="2"/>
    </row>
    <row r="134" spans="1:8">
      <c r="A134" s="2">
        <v>55</v>
      </c>
      <c r="B134" s="2" t="s">
        <v>379</v>
      </c>
      <c r="C134" s="2">
        <v>5.9999999999999995E-4</v>
      </c>
      <c r="D134" s="2">
        <v>25.520700000000001</v>
      </c>
      <c r="E134" s="2"/>
      <c r="F134" s="2">
        <v>1E-4</v>
      </c>
      <c r="G134" s="2">
        <v>12</v>
      </c>
      <c r="H134" s="28">
        <v>38577</v>
      </c>
    </row>
    <row r="135" spans="1:8">
      <c r="A135" s="2"/>
      <c r="B135" s="2"/>
      <c r="C135" s="2">
        <v>2.0000000000000001E-4</v>
      </c>
      <c r="D135" s="2">
        <v>12.760400000000001</v>
      </c>
      <c r="E135" s="2"/>
      <c r="F135" s="2"/>
      <c r="G135" s="2"/>
      <c r="H135" s="29">
        <v>0.46608796296296301</v>
      </c>
    </row>
    <row r="136" spans="1:8">
      <c r="A136" s="2"/>
      <c r="B136" s="2"/>
      <c r="C136" s="2">
        <v>-10.6753</v>
      </c>
      <c r="D136" s="2"/>
      <c r="E136" s="2"/>
      <c r="F136" s="2"/>
      <c r="G136" s="2"/>
      <c r="H136" s="2"/>
    </row>
    <row r="137" spans="1:8">
      <c r="A137" s="2">
        <v>56</v>
      </c>
      <c r="B137" s="2" t="s">
        <v>380</v>
      </c>
      <c r="C137" s="2">
        <v>6.9999999999999999E-4</v>
      </c>
      <c r="D137" s="2">
        <v>25.520399999999999</v>
      </c>
      <c r="E137" s="2"/>
      <c r="F137" s="2">
        <v>1E-4</v>
      </c>
      <c r="G137" s="2">
        <v>12</v>
      </c>
      <c r="H137" s="28">
        <v>38577</v>
      </c>
    </row>
    <row r="138" spans="1:8">
      <c r="A138" s="2"/>
      <c r="B138" s="2"/>
      <c r="C138" s="2">
        <v>2.9999999999999997E-4</v>
      </c>
      <c r="D138" s="2">
        <v>12.760199999999999</v>
      </c>
      <c r="E138" s="2"/>
      <c r="F138" s="2"/>
      <c r="G138" s="2"/>
      <c r="H138" s="29">
        <v>0.46743055555555557</v>
      </c>
    </row>
    <row r="139" spans="1:8">
      <c r="A139" s="2"/>
      <c r="B139" s="2"/>
      <c r="C139" s="2">
        <v>-10.6751</v>
      </c>
      <c r="D139" s="2"/>
      <c r="E139" s="2"/>
      <c r="F139" s="2"/>
      <c r="G139" s="2"/>
      <c r="H139" s="2"/>
    </row>
    <row r="140" spans="1:8">
      <c r="A140" s="2">
        <v>57</v>
      </c>
      <c r="B140" s="2" t="s">
        <v>381</v>
      </c>
      <c r="C140" s="2">
        <v>5.9999999999999995E-4</v>
      </c>
      <c r="D140" s="2">
        <v>25.520499999999998</v>
      </c>
      <c r="E140" s="2"/>
      <c r="F140" s="2">
        <v>1E-4</v>
      </c>
      <c r="G140" s="2">
        <v>12</v>
      </c>
      <c r="H140" s="28">
        <v>38577</v>
      </c>
    </row>
    <row r="141" spans="1:8">
      <c r="A141" s="2"/>
      <c r="B141" s="2"/>
      <c r="C141" s="2">
        <v>2.0000000000000001E-4</v>
      </c>
      <c r="D141" s="2">
        <v>12.760300000000001</v>
      </c>
      <c r="E141" s="2"/>
      <c r="F141" s="2"/>
      <c r="G141" s="2"/>
      <c r="H141" s="29">
        <v>0.46895833333333337</v>
      </c>
    </row>
    <row r="142" spans="1:8">
      <c r="A142" s="2"/>
      <c r="B142" s="2"/>
      <c r="C142" s="2">
        <v>-10.6752</v>
      </c>
      <c r="D142" s="2"/>
      <c r="E142" s="2"/>
      <c r="F142" s="2"/>
      <c r="G142" s="2"/>
      <c r="H142" s="2"/>
    </row>
    <row r="143" spans="1:8">
      <c r="A143" s="2">
        <v>58</v>
      </c>
      <c r="B143" s="2" t="s">
        <v>17</v>
      </c>
      <c r="C143" s="2">
        <v>5.9999999999999995E-4</v>
      </c>
      <c r="D143" s="2">
        <v>25.520499999999998</v>
      </c>
      <c r="E143" s="2"/>
      <c r="F143" s="2">
        <v>1E-4</v>
      </c>
      <c r="G143" s="2">
        <v>12</v>
      </c>
      <c r="H143" s="28">
        <v>38577</v>
      </c>
    </row>
    <row r="144" spans="1:8">
      <c r="A144" s="2"/>
      <c r="B144" s="2"/>
      <c r="C144" s="2">
        <v>2.0000000000000001E-4</v>
      </c>
      <c r="D144" s="2">
        <v>12.760199999999999</v>
      </c>
      <c r="E144" s="2"/>
      <c r="F144" s="2"/>
      <c r="G144" s="2"/>
      <c r="H144" s="29">
        <v>1.5972222222222224E-2</v>
      </c>
    </row>
    <row r="145" spans="1:8">
      <c r="A145" s="2"/>
      <c r="B145" s="2"/>
      <c r="C145" s="2">
        <v>-10.6753</v>
      </c>
      <c r="D145" s="2"/>
      <c r="E145" s="2"/>
      <c r="F145" s="2"/>
      <c r="G145" s="2"/>
      <c r="H145" s="2"/>
    </row>
    <row r="146" spans="1:8">
      <c r="A146" s="2">
        <v>59</v>
      </c>
      <c r="B146" s="2" t="s">
        <v>18</v>
      </c>
      <c r="C146" s="2">
        <v>5.9999999999999995E-4</v>
      </c>
      <c r="D146" s="2">
        <v>25.520800000000001</v>
      </c>
      <c r="E146" s="2"/>
      <c r="F146" s="2">
        <v>1E-4</v>
      </c>
      <c r="G146" s="2">
        <v>12</v>
      </c>
      <c r="H146" s="28">
        <v>38577</v>
      </c>
    </row>
    <row r="147" spans="1:8">
      <c r="A147" s="2"/>
      <c r="B147" s="2"/>
      <c r="C147" s="2">
        <v>1E-4</v>
      </c>
      <c r="D147" s="2">
        <v>12.760400000000001</v>
      </c>
      <c r="E147" s="2"/>
      <c r="F147" s="2"/>
      <c r="G147" s="2"/>
      <c r="H147" s="29">
        <v>2.5601851851851851E-2</v>
      </c>
    </row>
    <row r="148" spans="1:8">
      <c r="A148" s="2"/>
      <c r="B148" s="2"/>
      <c r="C148" s="2">
        <v>-10.6754</v>
      </c>
      <c r="D148" s="2"/>
      <c r="E148" s="2"/>
      <c r="F148" s="2"/>
      <c r="G148" s="2"/>
      <c r="H148" s="2"/>
    </row>
    <row r="149" spans="1:8">
      <c r="A149" s="2">
        <v>60</v>
      </c>
      <c r="B149" s="2" t="s">
        <v>19</v>
      </c>
      <c r="C149" s="2">
        <v>6.9999999999999999E-4</v>
      </c>
      <c r="D149" s="2">
        <v>25.5199</v>
      </c>
      <c r="E149" s="2"/>
      <c r="F149" s="2">
        <v>1E-4</v>
      </c>
      <c r="G149" s="2">
        <v>12</v>
      </c>
      <c r="H149" s="28">
        <v>38577</v>
      </c>
    </row>
    <row r="150" spans="1:8">
      <c r="A150" s="2"/>
      <c r="B150" s="2"/>
      <c r="C150" s="2">
        <v>2.9999999999999997E-4</v>
      </c>
      <c r="D150" s="2">
        <v>12.7599</v>
      </c>
      <c r="E150" s="2"/>
      <c r="F150" s="2"/>
      <c r="G150" s="2"/>
      <c r="H150" s="29">
        <v>3.5231481481481482E-2</v>
      </c>
    </row>
    <row r="151" spans="1:8">
      <c r="A151" s="2"/>
      <c r="B151" s="2"/>
      <c r="C151" s="2">
        <v>-10.674899999999999</v>
      </c>
      <c r="D151" s="2"/>
      <c r="E151" s="2"/>
      <c r="F151" s="2"/>
      <c r="G151" s="2"/>
      <c r="H151" s="2"/>
    </row>
    <row r="152" spans="1:8">
      <c r="A152" s="2">
        <v>61</v>
      </c>
      <c r="B152" s="2" t="s">
        <v>20</v>
      </c>
      <c r="C152" s="2">
        <v>6.9999999999999999E-4</v>
      </c>
      <c r="D152" s="2">
        <v>25.520600000000002</v>
      </c>
      <c r="E152" s="2"/>
      <c r="F152" s="2">
        <v>1E-4</v>
      </c>
      <c r="G152" s="2">
        <v>12</v>
      </c>
      <c r="H152" s="28">
        <v>38577</v>
      </c>
    </row>
    <row r="153" spans="1:8">
      <c r="A153" s="2"/>
      <c r="B153" s="2"/>
      <c r="C153" s="2">
        <v>2.9999999999999997E-4</v>
      </c>
      <c r="D153" s="2">
        <v>12.760300000000001</v>
      </c>
      <c r="E153" s="2"/>
      <c r="F153" s="2"/>
      <c r="G153" s="2"/>
      <c r="H153" s="29">
        <v>0.5446643518518518</v>
      </c>
    </row>
    <row r="154" spans="1:8">
      <c r="A154" s="2"/>
      <c r="B154" s="2"/>
      <c r="C154" s="2">
        <v>-10.6753</v>
      </c>
      <c r="D154" s="2"/>
      <c r="E154" s="2"/>
      <c r="F154" s="2"/>
      <c r="G154" s="2"/>
      <c r="H154" s="2"/>
    </row>
    <row r="155" spans="1:8">
      <c r="A155" s="2">
        <v>62</v>
      </c>
      <c r="B155" s="2" t="s">
        <v>21</v>
      </c>
      <c r="C155" s="2">
        <v>6.9999999999999999E-4</v>
      </c>
      <c r="D155" s="2">
        <v>25.520600000000002</v>
      </c>
      <c r="E155" s="2"/>
      <c r="F155" s="2">
        <v>2.0000000000000001E-4</v>
      </c>
      <c r="G155" s="2">
        <v>12</v>
      </c>
      <c r="H155" s="28">
        <v>38577</v>
      </c>
    </row>
    <row r="156" spans="1:8">
      <c r="A156" s="2"/>
      <c r="B156" s="2"/>
      <c r="C156" s="2">
        <v>2.9999999999999997E-4</v>
      </c>
      <c r="D156" s="2">
        <v>12.760300000000001</v>
      </c>
      <c r="E156" s="2"/>
      <c r="F156" s="2"/>
      <c r="G156" s="2"/>
      <c r="H156" s="29">
        <v>0.55334490740740738</v>
      </c>
    </row>
    <row r="157" spans="1:8">
      <c r="A157" s="2"/>
      <c r="B157" s="2"/>
      <c r="C157" s="2">
        <v>-10.6753</v>
      </c>
      <c r="D157" s="2"/>
      <c r="E157" s="2"/>
      <c r="F157" s="2"/>
      <c r="G157" s="2"/>
      <c r="H157" s="2"/>
    </row>
    <row r="158" spans="1:8">
      <c r="A158" s="2">
        <v>63</v>
      </c>
      <c r="B158" s="2" t="s">
        <v>22</v>
      </c>
      <c r="C158" s="2">
        <v>6.9999999999999999E-4</v>
      </c>
      <c r="D158" s="2">
        <v>25.522200000000002</v>
      </c>
      <c r="E158" s="2"/>
      <c r="F158" s="2">
        <v>1E-4</v>
      </c>
      <c r="G158" s="2">
        <v>12</v>
      </c>
      <c r="H158" s="28">
        <v>38577</v>
      </c>
    </row>
    <row r="159" spans="1:8">
      <c r="A159" s="2"/>
      <c r="B159" s="2"/>
      <c r="C159" s="2">
        <v>2.9999999999999997E-4</v>
      </c>
      <c r="D159" s="2">
        <v>12.761100000000001</v>
      </c>
      <c r="E159" s="2"/>
      <c r="F159" s="2"/>
      <c r="G159" s="2"/>
      <c r="H159" s="29">
        <v>0.56149305555555562</v>
      </c>
    </row>
    <row r="160" spans="1:8">
      <c r="A160" s="2"/>
      <c r="B160" s="2"/>
      <c r="C160" s="2">
        <v>-10.6761</v>
      </c>
      <c r="D160" s="2"/>
      <c r="E160" s="2"/>
      <c r="F160" s="2"/>
      <c r="G160" s="2"/>
      <c r="H160" s="2"/>
    </row>
    <row r="161" spans="1:8">
      <c r="A161" s="2">
        <v>64</v>
      </c>
      <c r="B161" s="2" t="s">
        <v>83</v>
      </c>
      <c r="C161" s="2">
        <v>6.9999999999999999E-4</v>
      </c>
      <c r="D161" s="2">
        <v>25.5199</v>
      </c>
      <c r="E161" s="2"/>
      <c r="F161" s="2">
        <v>1E-4</v>
      </c>
      <c r="G161" s="2">
        <v>12</v>
      </c>
      <c r="H161" s="28">
        <v>38577</v>
      </c>
    </row>
    <row r="162" spans="1:8">
      <c r="A162" s="2"/>
      <c r="B162" s="2"/>
      <c r="C162" s="2">
        <v>2.9999999999999997E-4</v>
      </c>
      <c r="D162" s="2">
        <v>12.76</v>
      </c>
      <c r="E162" s="2"/>
      <c r="F162" s="2"/>
      <c r="G162" s="2"/>
      <c r="H162" s="29">
        <v>0.56480324074074073</v>
      </c>
    </row>
    <row r="163" spans="1:8">
      <c r="A163" s="2"/>
      <c r="B163" s="2"/>
      <c r="C163" s="2">
        <v>-10.674899999999999</v>
      </c>
      <c r="D163" s="2"/>
      <c r="E163" s="2"/>
      <c r="F163" s="2"/>
      <c r="G163" s="2"/>
      <c r="H163" s="2"/>
    </row>
    <row r="164" spans="1:8">
      <c r="A164" s="2">
        <v>65</v>
      </c>
      <c r="B164" s="2" t="s">
        <v>81</v>
      </c>
      <c r="C164" s="2">
        <v>1E-4</v>
      </c>
      <c r="D164" s="2">
        <v>10.9092</v>
      </c>
      <c r="E164" s="2"/>
      <c r="F164" s="2">
        <v>2.0000000000000001E-4</v>
      </c>
      <c r="G164" s="2">
        <v>4</v>
      </c>
      <c r="H164" s="28">
        <v>38577</v>
      </c>
    </row>
    <row r="165" spans="1:8">
      <c r="A165" s="2"/>
      <c r="B165" s="2"/>
      <c r="C165" s="2">
        <v>-1E-4</v>
      </c>
      <c r="D165" s="2">
        <v>5.4546000000000001</v>
      </c>
      <c r="E165" s="2"/>
      <c r="F165" s="2"/>
      <c r="G165" s="2"/>
      <c r="H165" s="29">
        <v>0.5659953703703704</v>
      </c>
    </row>
    <row r="166" spans="1:8">
      <c r="A166" s="2"/>
      <c r="B166" s="2"/>
      <c r="C166" s="2">
        <v>0</v>
      </c>
      <c r="D166" s="2"/>
      <c r="E166" s="2"/>
      <c r="F166" s="2"/>
      <c r="G166" s="2"/>
      <c r="H166" s="2"/>
    </row>
    <row r="167" spans="1:8">
      <c r="A167" s="2">
        <v>67</v>
      </c>
      <c r="B167" s="2" t="s">
        <v>82</v>
      </c>
      <c r="C167" s="2">
        <v>0</v>
      </c>
      <c r="D167" s="2"/>
      <c r="E167" s="2"/>
      <c r="F167" s="2">
        <v>0</v>
      </c>
      <c r="G167" s="2">
        <v>1</v>
      </c>
      <c r="H167" s="28">
        <v>38577</v>
      </c>
    </row>
    <row r="168" spans="1:8">
      <c r="A168" s="2"/>
      <c r="B168" s="2"/>
      <c r="C168" s="2">
        <v>0</v>
      </c>
      <c r="D168" s="2"/>
      <c r="E168" s="2"/>
      <c r="F168" s="2"/>
      <c r="G168" s="2"/>
      <c r="H168" s="29">
        <v>0.56709490740740742</v>
      </c>
    </row>
    <row r="169" spans="1:8">
      <c r="A169" s="2"/>
      <c r="B169" s="2"/>
      <c r="C169" s="2">
        <v>2.085</v>
      </c>
      <c r="D169" s="2"/>
      <c r="E169" s="2"/>
      <c r="F169" s="2"/>
      <c r="G169" s="2"/>
      <c r="H169" s="2"/>
    </row>
    <row r="170" spans="1:8">
      <c r="A170" s="2">
        <v>68</v>
      </c>
      <c r="B170" s="2" t="s">
        <v>23</v>
      </c>
      <c r="C170" s="2">
        <v>1E-4</v>
      </c>
      <c r="D170" s="2">
        <v>10.9093</v>
      </c>
      <c r="E170" s="2"/>
      <c r="F170" s="2">
        <v>2.9999999999999997E-4</v>
      </c>
      <c r="G170" s="2">
        <v>4</v>
      </c>
      <c r="H170" s="28">
        <v>38583</v>
      </c>
    </row>
    <row r="171" spans="1:8">
      <c r="A171" s="2"/>
      <c r="B171" s="2"/>
      <c r="C171" s="2">
        <v>-2.0000000000000001E-4</v>
      </c>
      <c r="D171" s="2">
        <v>5.4546999999999999</v>
      </c>
      <c r="E171" s="2"/>
      <c r="F171" s="2"/>
      <c r="G171" s="2"/>
      <c r="H171" s="29">
        <v>0.49846064814814817</v>
      </c>
    </row>
    <row r="172" spans="1:8">
      <c r="A172" s="2"/>
      <c r="B172" s="2"/>
      <c r="C172" s="2">
        <v>0</v>
      </c>
      <c r="D172" s="2"/>
      <c r="E172" s="2"/>
      <c r="F172" s="2"/>
      <c r="G172" s="2"/>
      <c r="H172" s="2"/>
    </row>
    <row r="173" spans="1:8">
      <c r="A173" s="2">
        <v>69</v>
      </c>
      <c r="B173" s="2" t="s">
        <v>24</v>
      </c>
      <c r="C173" s="2">
        <v>0</v>
      </c>
      <c r="D173" s="2"/>
      <c r="E173" s="2"/>
      <c r="F173" s="2">
        <v>0</v>
      </c>
      <c r="G173" s="2">
        <v>1</v>
      </c>
      <c r="H173" s="28">
        <v>38583</v>
      </c>
    </row>
    <row r="174" spans="1:8">
      <c r="A174" s="2"/>
      <c r="B174" s="2"/>
      <c r="C174" s="2">
        <v>0</v>
      </c>
      <c r="D174" s="2"/>
      <c r="E174" s="2"/>
      <c r="F174" s="2"/>
      <c r="G174" s="2"/>
      <c r="H174" s="29">
        <v>1.0416666666666667E-4</v>
      </c>
    </row>
    <row r="175" spans="1:8">
      <c r="A175" s="2"/>
      <c r="B175" s="2"/>
      <c r="C175" s="2">
        <v>2.085</v>
      </c>
      <c r="D175" s="2"/>
      <c r="E175" s="2"/>
      <c r="F175" s="2"/>
      <c r="G175" s="2"/>
      <c r="H175" s="2"/>
    </row>
    <row r="176" spans="1:8">
      <c r="A176" s="2">
        <v>70</v>
      </c>
      <c r="B176" s="2" t="s">
        <v>25</v>
      </c>
      <c r="C176" s="2">
        <v>8.0000000000000004E-4</v>
      </c>
      <c r="D176" s="2">
        <v>25.520700000000001</v>
      </c>
      <c r="E176" s="2"/>
      <c r="F176" s="2">
        <v>1E-4</v>
      </c>
      <c r="G176" s="2">
        <v>12</v>
      </c>
      <c r="H176" s="28">
        <v>38583</v>
      </c>
    </row>
    <row r="177" spans="1:8">
      <c r="A177" s="2"/>
      <c r="B177" s="2"/>
      <c r="C177" s="2">
        <v>2.9999999999999997E-4</v>
      </c>
      <c r="D177" s="2">
        <v>12.760400000000001</v>
      </c>
      <c r="E177" s="2"/>
      <c r="F177" s="2"/>
      <c r="G177" s="2"/>
      <c r="H177" s="29">
        <v>1.9907407407407408E-3</v>
      </c>
    </row>
    <row r="178" spans="1:8">
      <c r="A178" s="2"/>
      <c r="B178" s="2"/>
      <c r="C178" s="2">
        <v>-10.6754</v>
      </c>
      <c r="D178" s="2"/>
      <c r="E178" s="2"/>
      <c r="F178" s="2"/>
      <c r="G178" s="2"/>
      <c r="H178" s="2"/>
    </row>
    <row r="179" spans="1:8">
      <c r="A179" s="2">
        <v>71</v>
      </c>
      <c r="B179" s="2" t="s">
        <v>183</v>
      </c>
      <c r="C179" s="2">
        <v>2.0000000000000001E-4</v>
      </c>
      <c r="D179" s="2">
        <v>10.9092</v>
      </c>
      <c r="E179" s="2"/>
      <c r="F179" s="2">
        <v>1E-4</v>
      </c>
      <c r="G179" s="2">
        <v>4</v>
      </c>
      <c r="H179" s="28">
        <v>38583</v>
      </c>
    </row>
    <row r="180" spans="1:8">
      <c r="A180" s="2"/>
      <c r="B180" s="2"/>
      <c r="C180" s="2">
        <v>-2.0000000000000001E-4</v>
      </c>
      <c r="D180" s="2">
        <v>5.4546000000000001</v>
      </c>
      <c r="E180" s="2"/>
      <c r="F180" s="2"/>
      <c r="G180" s="2"/>
      <c r="H180" s="29">
        <v>1.6701388888888887E-2</v>
      </c>
    </row>
    <row r="181" spans="1:8">
      <c r="A181" s="2"/>
      <c r="B181" s="2"/>
      <c r="C181" s="2">
        <v>0</v>
      </c>
      <c r="D181" s="2"/>
      <c r="E181" s="2"/>
      <c r="F181" s="2"/>
      <c r="G181" s="2"/>
      <c r="H181" s="2"/>
    </row>
    <row r="182" spans="1:8">
      <c r="A182" s="2">
        <v>73</v>
      </c>
      <c r="B182" s="2" t="s">
        <v>184</v>
      </c>
      <c r="C182" s="2">
        <v>0</v>
      </c>
      <c r="D182" s="2"/>
      <c r="E182" s="2"/>
      <c r="F182" s="2">
        <v>0</v>
      </c>
      <c r="G182" s="2">
        <v>1</v>
      </c>
      <c r="H182" s="28">
        <v>38583</v>
      </c>
    </row>
    <row r="183" spans="1:8">
      <c r="A183" s="2"/>
      <c r="B183" s="2"/>
      <c r="C183" s="2">
        <v>0</v>
      </c>
      <c r="D183" s="2"/>
      <c r="E183" s="2"/>
      <c r="F183" s="2"/>
      <c r="G183" s="2"/>
      <c r="H183" s="29">
        <v>1.8391203703703705E-2</v>
      </c>
    </row>
    <row r="184" spans="1:8">
      <c r="A184" s="2"/>
      <c r="B184" s="2"/>
      <c r="C184" s="2">
        <v>2.0844</v>
      </c>
      <c r="D184" s="2"/>
      <c r="E184" s="2"/>
      <c r="F184" s="2"/>
      <c r="G184" s="2"/>
      <c r="H184" s="2"/>
    </row>
    <row r="185" spans="1:8">
      <c r="A185" s="2">
        <v>74</v>
      </c>
      <c r="B185" s="2" t="s">
        <v>141</v>
      </c>
      <c r="C185" s="2">
        <v>5.9999999999999995E-4</v>
      </c>
      <c r="D185" s="2">
        <v>25.520099999999999</v>
      </c>
      <c r="E185" s="2"/>
      <c r="F185" s="2">
        <v>1E-4</v>
      </c>
      <c r="G185" s="2">
        <v>12</v>
      </c>
      <c r="H185" s="28">
        <v>38583</v>
      </c>
    </row>
    <row r="186" spans="1:8">
      <c r="A186" s="2"/>
      <c r="B186" s="2"/>
      <c r="C186" s="2">
        <v>2.0000000000000001E-4</v>
      </c>
      <c r="D186" s="2">
        <v>12.76</v>
      </c>
      <c r="E186" s="2"/>
      <c r="F186" s="2"/>
      <c r="G186" s="2"/>
      <c r="H186" s="29">
        <v>2.0625000000000001E-2</v>
      </c>
    </row>
    <row r="187" spans="1:8">
      <c r="A187" s="2"/>
      <c r="B187" s="2"/>
      <c r="C187" s="2">
        <v>-10.675599999999999</v>
      </c>
      <c r="D187" s="2"/>
      <c r="E187" s="2"/>
      <c r="F187" s="2"/>
      <c r="G187" s="2"/>
      <c r="H187" s="2"/>
    </row>
  </sheetData>
  <sheetCalcPr fullCalcOnLoad="1"/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Design</vt:lpstr>
      <vt:lpstr>Col 1</vt:lpstr>
      <vt:lpstr>Col 2</vt:lpstr>
      <vt:lpstr>Col 3</vt:lpstr>
      <vt:lpstr>Col 4</vt:lpstr>
      <vt:lpstr>Col 5</vt:lpstr>
      <vt:lpstr>Col 6</vt:lpstr>
      <vt:lpstr>Cam 1</vt:lpstr>
      <vt:lpstr>Cam 2</vt:lpstr>
      <vt:lpstr>Cam 3</vt:lpstr>
      <vt:lpstr>Cam 4</vt:lpstr>
      <vt:lpstr>Cam 5</vt:lpstr>
      <vt:lpstr>Cam 6</vt:lpstr>
      <vt:lpstr>Cam 7</vt:lpstr>
    </vt:vector>
  </TitlesOfParts>
  <Company>Caltech-COO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Fucik</dc:creator>
  <cp:lastModifiedBy>Jason Fucik</cp:lastModifiedBy>
  <dcterms:created xsi:type="dcterms:W3CDTF">2009-03-17T00:49:08Z</dcterms:created>
  <dcterms:modified xsi:type="dcterms:W3CDTF">2009-09-01T23:58:41Z</dcterms:modified>
</cp:coreProperties>
</file>