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80" windowWidth="28780" windowHeight="8320" tabRatio="500" activeTab="0"/>
  </bookViews>
  <sheets>
    <sheet name="Mtg Schedule" sheetId="1" r:id="rId1"/>
    <sheet name="Wk-hrs" sheetId="2" r:id="rId2"/>
  </sheets>
  <definedNames>
    <definedName name="_xlnm.Print_Area" localSheetId="0">'Mtg Schedule'!$A$1:$K$61</definedName>
    <definedName name="_xlnm.Print_Area" localSheetId="1">'Wk-hrs'!$A$1:$M$64</definedName>
  </definedNames>
  <calcPr fullCalcOnLoad="1"/>
</workbook>
</file>

<file path=xl/sharedStrings.xml><?xml version="1.0" encoding="utf-8"?>
<sst xmlns="http://schemas.openxmlformats.org/spreadsheetml/2006/main" count="352" uniqueCount="146">
  <si>
    <t>Sci. Instr Reuse</t>
  </si>
  <si>
    <t>Venue</t>
  </si>
  <si>
    <t>NGAO System Design Phase Team Meeting Schedule (Hours of Work - NOT YET IMPLEMENTED)</t>
  </si>
  <si>
    <t>UCI</t>
  </si>
  <si>
    <t>CIT</t>
  </si>
  <si>
    <t>Video</t>
  </si>
  <si>
    <t>Keck</t>
  </si>
  <si>
    <t>UCSC</t>
  </si>
  <si>
    <t>Prelim. Design Kickoff</t>
  </si>
  <si>
    <t>#</t>
  </si>
  <si>
    <t>Identify Perf. Drivers</t>
  </si>
  <si>
    <t>Performance Budgets</t>
  </si>
  <si>
    <t>Interfer. Requirements</t>
  </si>
  <si>
    <t>Interfer. Support</t>
  </si>
  <si>
    <t>Obs. Interfaces I</t>
  </si>
  <si>
    <t>Obs. Interfaces II</t>
  </si>
  <si>
    <t>Calibr. Stimulus I</t>
  </si>
  <si>
    <t>Calibr. Stimulus II</t>
  </si>
  <si>
    <t>Performance Drivers</t>
  </si>
  <si>
    <t>SDR</t>
  </si>
  <si>
    <t>Sci. Case I</t>
  </si>
  <si>
    <t>Laser RfP</t>
  </si>
  <si>
    <t>Laser RfI</t>
  </si>
  <si>
    <t>DM RfP</t>
  </si>
  <si>
    <t>DM RfI</t>
  </si>
  <si>
    <t>Laser/DM</t>
  </si>
  <si>
    <t>Instrument/Observatory</t>
  </si>
  <si>
    <t>WFS/WFP</t>
  </si>
  <si>
    <t>Science/Management</t>
  </si>
  <si>
    <t>Optics/Mechanics</t>
  </si>
  <si>
    <t>Electronics/Software</t>
  </si>
  <si>
    <t>Electronics I</t>
  </si>
  <si>
    <t>Electronics II</t>
  </si>
  <si>
    <t>Electronics III</t>
  </si>
  <si>
    <t>HOWFS I</t>
  </si>
  <si>
    <t>LOWFS II</t>
  </si>
  <si>
    <t>HO WFS II</t>
  </si>
  <si>
    <t>LO WFS II</t>
  </si>
  <si>
    <t>LGS Delivery I</t>
  </si>
  <si>
    <t>Instrument #1 I</t>
  </si>
  <si>
    <t>Instrument #1 II</t>
  </si>
  <si>
    <t>Integr. &amp; Test Plan II</t>
  </si>
  <si>
    <t>Obs. Effic. Budget</t>
  </si>
  <si>
    <t>Infrastructure I</t>
  </si>
  <si>
    <t>Software Review III</t>
  </si>
  <si>
    <t>Other Events</t>
  </si>
  <si>
    <t>Keck Sci Mtg (UCI)</t>
  </si>
  <si>
    <t>SSC (UCLA)</t>
  </si>
  <si>
    <t>SSC (Keck)</t>
  </si>
  <si>
    <t>SSC (Ca)</t>
  </si>
  <si>
    <t>Keck Sci Mtg (TBD)</t>
  </si>
  <si>
    <t>MCAO/MOAO</t>
  </si>
  <si>
    <t>Observatory Interfaces III</t>
  </si>
  <si>
    <t>Centroid Anisoplan</t>
  </si>
  <si>
    <t>Software Architecture</t>
  </si>
  <si>
    <t>Operations Arch. I</t>
  </si>
  <si>
    <t>SRD I</t>
  </si>
  <si>
    <t>SRD II</t>
  </si>
  <si>
    <t>SRD III</t>
  </si>
  <si>
    <t>SRD IV</t>
  </si>
  <si>
    <t>SDM I</t>
  </si>
  <si>
    <t>SDM II</t>
  </si>
  <si>
    <t>SDM III</t>
  </si>
  <si>
    <t>Tel Wavefr Errors</t>
  </si>
  <si>
    <t>Tip/Tilt Stage v. DM</t>
  </si>
  <si>
    <t>Optical Relay</t>
  </si>
  <si>
    <t>Various TS's</t>
  </si>
  <si>
    <t>Sci Path Opt Des I</t>
  </si>
  <si>
    <t>Sci Path Opt Des II</t>
  </si>
  <si>
    <t>Sci Path Opt Des III</t>
  </si>
  <si>
    <t>Real-time Control I</t>
  </si>
  <si>
    <t>Real-time Control II</t>
  </si>
  <si>
    <t>Instr. Study Strategy</t>
  </si>
  <si>
    <t>3-day Meeting</t>
  </si>
  <si>
    <t>SDR Preparation</t>
  </si>
  <si>
    <t>Prelim. Design Prop.</t>
  </si>
  <si>
    <t>5-day Retreat</t>
  </si>
  <si>
    <t>16-19 Nov 06</t>
  </si>
  <si>
    <t>CfAO Fall Retreat</t>
  </si>
  <si>
    <t>SDR Prep</t>
  </si>
  <si>
    <t>Field Rotat. Strategy</t>
  </si>
  <si>
    <t>Mech Structure II</t>
  </si>
  <si>
    <t>Mech Structure III</t>
  </si>
  <si>
    <t>Infrastructure II</t>
  </si>
  <si>
    <t>Date</t>
  </si>
  <si>
    <t>NGAO System Design Phase Team Meeting Schedule</t>
  </si>
  <si>
    <t>Mech Structure I</t>
  </si>
  <si>
    <t>Continuous Sci. Field</t>
  </si>
  <si>
    <t>Model/Tool Validation</t>
  </si>
  <si>
    <t>Throughput Budget</t>
  </si>
  <si>
    <t>Site Monitoring Update</t>
  </si>
  <si>
    <t>Cost Estimate I</t>
  </si>
  <si>
    <t>Cost Estimate II</t>
  </si>
  <si>
    <t>Cumulative Total</t>
  </si>
  <si>
    <t>Laser Enclosure</t>
  </si>
  <si>
    <t>DM Stroke Req</t>
  </si>
  <si>
    <t>NGAO vs Upgrades</t>
  </si>
  <si>
    <t>Version 0.8  9/22/06</t>
  </si>
  <si>
    <t>Rayleigh Rejection</t>
  </si>
  <si>
    <t>Laser Pulse Format</t>
  </si>
  <si>
    <t>AM2</t>
  </si>
  <si>
    <t>Slow WFS</t>
  </si>
  <si>
    <t>Dichroics</t>
  </si>
  <si>
    <t>LOWFS Num &amp; Type</t>
  </si>
  <si>
    <t>High-contrast Budget</t>
  </si>
  <si>
    <t>Astrometric Budget</t>
  </si>
  <si>
    <t>Photometric Budget</t>
  </si>
  <si>
    <t>d-IFU Opt Sampling</t>
  </si>
  <si>
    <t>SSC (Ca) TBC</t>
  </si>
  <si>
    <r>
      <t xml:space="preserve">Bold = Co-located; </t>
    </r>
    <r>
      <rPr>
        <sz val="10"/>
        <rFont val="Verdana"/>
        <family val="0"/>
      </rPr>
      <t>Non-Bold = Video/Teleconference</t>
    </r>
  </si>
  <si>
    <t>Encl/Relay Temp.</t>
  </si>
  <si>
    <t>Free/Fiber BTO</t>
  </si>
  <si>
    <t>LGS Deliver II</t>
  </si>
  <si>
    <t>HOWFS Num &amp; Type</t>
  </si>
  <si>
    <t>Instrument Balance</t>
  </si>
  <si>
    <t>LGS Ast Geom &amp; Sz</t>
  </si>
  <si>
    <t>Subsystem Total (Hrs)</t>
  </si>
  <si>
    <t>Contingency (Hrs)</t>
  </si>
  <si>
    <t>SD Plan Total (Hrs)</t>
  </si>
  <si>
    <t>Allocated Total (Hrs)</t>
  </si>
  <si>
    <t>Polarimetric Budget</t>
  </si>
  <si>
    <t>Cost Review I</t>
  </si>
  <si>
    <t>Cost Review II</t>
  </si>
  <si>
    <t>Risk Analysis I</t>
  </si>
  <si>
    <t>Risk Analysis II</t>
  </si>
  <si>
    <t>Subsystem Test Plans</t>
  </si>
  <si>
    <t>Integr. &amp; Test Plan I</t>
  </si>
  <si>
    <t>Software Review I</t>
  </si>
  <si>
    <t>Software Review II</t>
  </si>
  <si>
    <t>Operations Tools I</t>
  </si>
  <si>
    <t>Operations Tools II</t>
  </si>
  <si>
    <t>Operations Tool III</t>
  </si>
  <si>
    <t>Kickoff</t>
  </si>
  <si>
    <t>TBD</t>
  </si>
  <si>
    <t>Milestone</t>
  </si>
  <si>
    <t>Major Meeting Goal</t>
  </si>
  <si>
    <t>NGAO SD Plan</t>
  </si>
  <si>
    <t>K- &amp; L-band Science</t>
  </si>
  <si>
    <t>GLAO for non-AO</t>
  </si>
  <si>
    <t>Instrument Interfaces</t>
  </si>
  <si>
    <t>Systems Engineering</t>
  </si>
  <si>
    <t>Non-real-time Softwr I</t>
  </si>
  <si>
    <t>Non-real-time Softwr II</t>
  </si>
  <si>
    <t>Non-real-time Softwr III</t>
  </si>
  <si>
    <t>Var/Fixed LGS Ast</t>
  </si>
  <si>
    <t>Focus Compens.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</si>
</sst>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20"/>
      <name val="Verdana"/>
      <family val="0"/>
    </font>
    <font>
      <sz val="16"/>
      <name val="Verdana"/>
      <family val="0"/>
    </font>
    <font>
      <b/>
      <sz val="19.25"/>
      <name val="Verdana"/>
      <family val="0"/>
    </font>
    <font>
      <b/>
      <sz val="16"/>
      <name val="Verdana"/>
      <family val="0"/>
    </font>
    <font>
      <b/>
      <sz val="12"/>
      <name val="Verdana"/>
      <family val="0"/>
    </font>
  </fonts>
  <fills count="1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5" fontId="0" fillId="0" borderId="7" xfId="0" applyNumberFormat="1" applyBorder="1" applyAlignment="1">
      <alignment horizontal="center"/>
    </xf>
    <xf numFmtId="0" fontId="0" fillId="0" borderId="7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/>
    </xf>
    <xf numFmtId="0" fontId="0" fillId="0" borderId="3" xfId="0" applyBorder="1" applyAlignment="1">
      <alignment horizontal="left"/>
    </xf>
    <xf numFmtId="0" fontId="10" fillId="0" borderId="7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0" fillId="0" borderId="4" xfId="0" applyBorder="1" applyAlignment="1">
      <alignment horizontal="left"/>
    </xf>
    <xf numFmtId="15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15" fontId="0" fillId="0" borderId="9" xfId="0" applyNumberFormat="1" applyBorder="1" applyAlignment="1">
      <alignment/>
    </xf>
    <xf numFmtId="9" fontId="0" fillId="0" borderId="8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0" fontId="0" fillId="2" borderId="8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3" borderId="0" xfId="0" applyFill="1" applyAlignment="1">
      <alignment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0" fillId="4" borderId="0" xfId="0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6" borderId="0" xfId="0" applyFill="1" applyBorder="1" applyAlignment="1">
      <alignment horizontal="left"/>
    </xf>
    <xf numFmtId="0" fontId="0" fillId="7" borderId="5" xfId="0" applyFill="1" applyBorder="1" applyAlignment="1">
      <alignment horizontal="left"/>
    </xf>
    <xf numFmtId="0" fontId="0" fillId="8" borderId="5" xfId="0" applyFill="1" applyBorder="1" applyAlignment="1">
      <alignment horizontal="left"/>
    </xf>
    <xf numFmtId="0" fontId="0" fillId="8" borderId="0" xfId="0" applyFill="1" applyBorder="1" applyAlignment="1">
      <alignment horizontal="left"/>
    </xf>
    <xf numFmtId="0" fontId="0" fillId="9" borderId="0" xfId="0" applyFill="1" applyBorder="1" applyAlignment="1">
      <alignment horizontal="left"/>
    </xf>
    <xf numFmtId="0" fontId="0" fillId="10" borderId="0" xfId="0" applyFill="1" applyBorder="1" applyAlignment="1">
      <alignment horizontal="left"/>
    </xf>
    <xf numFmtId="0" fontId="0" fillId="11" borderId="0" xfId="0" applyFill="1" applyBorder="1" applyAlignment="1">
      <alignment/>
    </xf>
    <xf numFmtId="0" fontId="0" fillId="11" borderId="0" xfId="0" applyFill="1" applyBorder="1" applyAlignment="1">
      <alignment horizontal="left"/>
    </xf>
    <xf numFmtId="15" fontId="0" fillId="0" borderId="9" xfId="0" applyNumberFormat="1" applyFill="1" applyBorder="1" applyAlignment="1">
      <alignment/>
    </xf>
    <xf numFmtId="0" fontId="0" fillId="12" borderId="5" xfId="0" applyFill="1" applyBorder="1" applyAlignment="1">
      <alignment horizontal="left"/>
    </xf>
    <xf numFmtId="0" fontId="0" fillId="13" borderId="9" xfId="0" applyFill="1" applyBorder="1" applyAlignment="1">
      <alignment horizontal="left"/>
    </xf>
    <xf numFmtId="0" fontId="0" fillId="13" borderId="0" xfId="0" applyFill="1" applyBorder="1" applyAlignment="1">
      <alignment/>
    </xf>
    <xf numFmtId="0" fontId="0" fillId="13" borderId="0" xfId="0" applyFill="1" applyAlignment="1">
      <alignment/>
    </xf>
    <xf numFmtId="0" fontId="0" fillId="4" borderId="5" xfId="0" applyFill="1" applyBorder="1" applyAlignment="1">
      <alignment horizontal="left"/>
    </xf>
    <xf numFmtId="0" fontId="0" fillId="4" borderId="0" xfId="0" applyFill="1" applyBorder="1" applyAlignment="1">
      <alignment/>
    </xf>
    <xf numFmtId="0" fontId="0" fillId="7" borderId="0" xfId="0" applyFill="1" applyBorder="1" applyAlignment="1">
      <alignment horizontal="left"/>
    </xf>
    <xf numFmtId="0" fontId="0" fillId="14" borderId="0" xfId="0" applyFill="1" applyBorder="1" applyAlignment="1">
      <alignment horizontal="left"/>
    </xf>
    <xf numFmtId="15" fontId="0" fillId="0" borderId="11" xfId="0" applyNumberFormat="1" applyFill="1" applyBorder="1" applyAlignment="1">
      <alignment/>
    </xf>
    <xf numFmtId="15" fontId="0" fillId="0" borderId="12" xfId="0" applyNumberFormat="1" applyBorder="1" applyAlignment="1">
      <alignment horizontal="center" vertical="center"/>
    </xf>
    <xf numFmtId="15" fontId="0" fillId="0" borderId="2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15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5" fontId="0" fillId="0" borderId="3" xfId="0" applyNumberFormat="1" applyBorder="1" applyAlignment="1">
      <alignment horizontal="center"/>
    </xf>
    <xf numFmtId="15" fontId="0" fillId="0" borderId="3" xfId="0" applyNumberFormat="1" applyBorder="1" applyAlignment="1">
      <alignment/>
    </xf>
    <xf numFmtId="15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latin typeface="Verdana"/>
                <a:ea typeface="Verdana"/>
                <a:cs typeface="Verdana"/>
              </a:rPr>
              <a:t>NGAO SD Phase Work Plan (Draft)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9"/>
          <c:order val="0"/>
          <c:tx>
            <c:strRef>
              <c:f>'Wk-hrs'!$O$4</c:f>
              <c:strCache>
                <c:ptCount val="1"/>
                <c:pt idx="0">
                  <c:v>Cumulative Total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'Wk-hrs'!$A$7:$A$59</c:f>
              <c:strCache>
                <c:ptCount val="53"/>
                <c:pt idx="0">
                  <c:v>37512</c:v>
                </c:pt>
                <c:pt idx="3">
                  <c:v>37562</c:v>
                </c:pt>
                <c:pt idx="7">
                  <c:v>37602</c:v>
                </c:pt>
                <c:pt idx="10">
                  <c:v>37644</c:v>
                </c:pt>
                <c:pt idx="14">
                  <c:v>37686</c:v>
                </c:pt>
                <c:pt idx="18">
                  <c:v>37728</c:v>
                </c:pt>
                <c:pt idx="22">
                  <c:v>37770</c:v>
                </c:pt>
                <c:pt idx="26">
                  <c:v>37812</c:v>
                </c:pt>
                <c:pt idx="29">
                  <c:v>37854</c:v>
                </c:pt>
                <c:pt idx="32">
                  <c:v>37883</c:v>
                </c:pt>
                <c:pt idx="35">
                  <c:v>37929</c:v>
                </c:pt>
                <c:pt idx="38">
                  <c:v>37966</c:v>
                </c:pt>
                <c:pt idx="41">
                  <c:v>37996</c:v>
                </c:pt>
                <c:pt idx="44">
                  <c:v>38022</c:v>
                </c:pt>
                <c:pt idx="46">
                  <c:v>38080</c:v>
                </c:pt>
                <c:pt idx="48">
                  <c:v>38122</c:v>
                </c:pt>
                <c:pt idx="50">
                  <c:v>38164</c:v>
                </c:pt>
              </c:strCache>
            </c:strRef>
          </c:cat>
          <c:val>
            <c:numRef>
              <c:f>'Wk-hrs'!$O$7:$O$59</c:f>
              <c:numCache>
                <c:ptCount val="53"/>
                <c:pt idx="0">
                  <c:v>200</c:v>
                </c:pt>
                <c:pt idx="4">
                  <c:v>1240</c:v>
                </c:pt>
                <c:pt idx="8">
                  <c:v>1900</c:v>
                </c:pt>
                <c:pt idx="11">
                  <c:v>3280</c:v>
                </c:pt>
                <c:pt idx="15">
                  <c:v>4860</c:v>
                </c:pt>
                <c:pt idx="19">
                  <c:v>5760</c:v>
                </c:pt>
                <c:pt idx="23">
                  <c:v>7780</c:v>
                </c:pt>
                <c:pt idx="25">
                  <c:v>9300</c:v>
                </c:pt>
                <c:pt idx="28">
                  <c:v>9860</c:v>
                </c:pt>
                <c:pt idx="31">
                  <c:v>10500</c:v>
                </c:pt>
                <c:pt idx="33">
                  <c:v>11480</c:v>
                </c:pt>
                <c:pt idx="36">
                  <c:v>12880</c:v>
                </c:pt>
                <c:pt idx="39">
                  <c:v>14400</c:v>
                </c:pt>
                <c:pt idx="44">
                  <c:v>15220</c:v>
                </c:pt>
                <c:pt idx="46">
                  <c:v>15800</c:v>
                </c:pt>
                <c:pt idx="48">
                  <c:v>16760</c:v>
                </c:pt>
                <c:pt idx="51">
                  <c:v>16760</c:v>
                </c:pt>
              </c:numCache>
            </c:numRef>
          </c:val>
          <c:smooth val="0"/>
        </c:ser>
        <c:marker val="1"/>
        <c:axId val="35196478"/>
        <c:axId val="48332847"/>
      </c:lineChart>
      <c:dateAx>
        <c:axId val="35196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Verdana"/>
                    <a:ea typeface="Verdana"/>
                    <a:cs typeface="Verdana"/>
                  </a:rPr>
                  <a:t>Calendar 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48332847"/>
        <c:crosses val="autoZero"/>
        <c:auto val="0"/>
        <c:noMultiLvlLbl val="0"/>
      </c:dateAx>
      <c:valAx>
        <c:axId val="483328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Verdana"/>
                    <a:ea typeface="Verdana"/>
                    <a:cs typeface="Verdana"/>
                  </a:rPr>
                  <a:t>Cumulative Hours Worked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196478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47625</xdr:colOff>
      <xdr:row>6</xdr:row>
      <xdr:rowOff>0</xdr:rowOff>
    </xdr:from>
    <xdr:to>
      <xdr:col>31</xdr:col>
      <xdr:colOff>447675</xdr:colOff>
      <xdr:row>58</xdr:row>
      <xdr:rowOff>9525</xdr:rowOff>
    </xdr:to>
    <xdr:graphicFrame>
      <xdr:nvGraphicFramePr>
        <xdr:cNvPr id="1" name="Chart 1"/>
        <xdr:cNvGraphicFramePr/>
      </xdr:nvGraphicFramePr>
      <xdr:xfrm>
        <a:off x="17011650" y="1123950"/>
        <a:ext cx="13811250" cy="877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abSelected="1" zoomScale="90" zoomScaleNormal="90" workbookViewId="0" topLeftCell="A4">
      <selection activeCell="E17" sqref="E17"/>
    </sheetView>
  </sheetViews>
  <sheetFormatPr defaultColWidth="11.00390625" defaultRowHeight="12.75"/>
  <cols>
    <col min="1" max="1" width="10.75390625" style="1" customWidth="1"/>
    <col min="2" max="2" width="3.875" style="1" bestFit="1" customWidth="1"/>
    <col min="3" max="3" width="6.125" style="1" bestFit="1" customWidth="1"/>
    <col min="4" max="4" width="18.625" style="0" bestFit="1" customWidth="1"/>
    <col min="5" max="5" width="18.25390625" style="0" bestFit="1" customWidth="1"/>
    <col min="6" max="6" width="19.625" style="0" customWidth="1"/>
    <col min="7" max="7" width="17.375" style="0" bestFit="1" customWidth="1"/>
    <col min="8" max="8" width="20.625" style="0" bestFit="1" customWidth="1"/>
    <col min="9" max="9" width="17.00390625" style="0" bestFit="1" customWidth="1"/>
    <col min="10" max="10" width="16.375" style="3" bestFit="1" customWidth="1"/>
    <col min="11" max="11" width="22.75390625" style="0" bestFit="1" customWidth="1"/>
    <col min="12" max="12" width="12.75390625" style="24" bestFit="1" customWidth="1"/>
    <col min="13" max="13" width="16.875" style="0" bestFit="1" customWidth="1"/>
  </cols>
  <sheetData>
    <row r="1" spans="1:13" ht="24.75">
      <c r="A1" s="61" t="s">
        <v>85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28"/>
      <c r="M1" s="28"/>
    </row>
    <row r="2" spans="1:13" ht="12.75">
      <c r="A2" s="62" t="s">
        <v>97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18"/>
      <c r="M2" s="18"/>
    </row>
    <row r="3" spans="1:13" ht="12.75">
      <c r="A3" s="68" t="s">
        <v>109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3" ht="12.75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:13" ht="12.75" customHeight="1">
      <c r="A5" s="64" t="s">
        <v>84</v>
      </c>
      <c r="B5" s="64" t="s">
        <v>9</v>
      </c>
      <c r="C5" s="64" t="s">
        <v>1</v>
      </c>
      <c r="D5" s="64" t="s">
        <v>135</v>
      </c>
      <c r="E5" s="4" t="s">
        <v>28</v>
      </c>
      <c r="F5" s="4" t="s">
        <v>140</v>
      </c>
      <c r="G5" s="4" t="s">
        <v>29</v>
      </c>
      <c r="H5" s="4" t="s">
        <v>30</v>
      </c>
      <c r="I5" s="4" t="s">
        <v>27</v>
      </c>
      <c r="J5" s="4" t="s">
        <v>25</v>
      </c>
      <c r="K5" s="5" t="s">
        <v>26</v>
      </c>
      <c r="L5" s="54" t="s">
        <v>45</v>
      </c>
      <c r="M5" s="55"/>
    </row>
    <row r="6" spans="1:13" ht="12.75">
      <c r="A6" s="65"/>
      <c r="B6" s="65"/>
      <c r="C6" s="65"/>
      <c r="D6" s="65"/>
      <c r="E6" s="6" t="s">
        <v>134</v>
      </c>
      <c r="F6" s="6" t="s">
        <v>134</v>
      </c>
      <c r="G6" s="6" t="s">
        <v>134</v>
      </c>
      <c r="H6" s="6" t="s">
        <v>134</v>
      </c>
      <c r="I6" s="6" t="s">
        <v>134</v>
      </c>
      <c r="J6" s="6" t="s">
        <v>134</v>
      </c>
      <c r="K6" s="14" t="s">
        <v>134</v>
      </c>
      <c r="L6" s="56"/>
      <c r="M6" s="57"/>
    </row>
    <row r="7" spans="1:13" ht="12.75">
      <c r="A7" s="11"/>
      <c r="B7" s="11"/>
      <c r="C7" s="11"/>
      <c r="D7" s="13"/>
      <c r="E7" s="3"/>
      <c r="F7" s="3"/>
      <c r="G7" s="3"/>
      <c r="H7" s="3"/>
      <c r="I7" s="3"/>
      <c r="K7" s="8"/>
      <c r="L7" s="26"/>
      <c r="M7" s="8"/>
    </row>
    <row r="8" spans="1:13" ht="12.75">
      <c r="A8" s="12">
        <v>37512</v>
      </c>
      <c r="B8" s="11">
        <v>1</v>
      </c>
      <c r="C8" s="11" t="s">
        <v>3</v>
      </c>
      <c r="D8" s="13" t="s">
        <v>132</v>
      </c>
      <c r="E8" s="16" t="s">
        <v>136</v>
      </c>
      <c r="F8" s="50" t="s">
        <v>88</v>
      </c>
      <c r="G8" s="16"/>
      <c r="H8" s="16"/>
      <c r="I8" s="16"/>
      <c r="J8" s="16"/>
      <c r="K8" s="9"/>
      <c r="L8" s="26"/>
      <c r="M8" s="8"/>
    </row>
    <row r="9" spans="1:13" ht="12.75">
      <c r="A9" s="12"/>
      <c r="B9" s="11"/>
      <c r="C9" s="11"/>
      <c r="D9" s="13" t="s">
        <v>20</v>
      </c>
      <c r="E9" s="3"/>
      <c r="G9" s="16"/>
      <c r="H9" s="16"/>
      <c r="I9" s="16"/>
      <c r="J9" s="16"/>
      <c r="K9" s="8"/>
      <c r="L9" s="26"/>
      <c r="M9" s="8"/>
    </row>
    <row r="10" spans="1:13" ht="12.75">
      <c r="A10" s="12"/>
      <c r="B10" s="11"/>
      <c r="C10" s="11"/>
      <c r="D10" s="13"/>
      <c r="E10" s="16"/>
      <c r="F10" s="16"/>
      <c r="G10" s="16"/>
      <c r="H10" s="16"/>
      <c r="I10" s="16"/>
      <c r="J10" s="16"/>
      <c r="K10" s="9"/>
      <c r="L10" s="26">
        <v>37513</v>
      </c>
      <c r="M10" s="9" t="s">
        <v>46</v>
      </c>
    </row>
    <row r="11" spans="1:13" ht="15.75">
      <c r="A11" s="12">
        <v>37566</v>
      </c>
      <c r="B11" s="21">
        <f>B8+1</f>
        <v>2</v>
      </c>
      <c r="C11" s="21" t="s">
        <v>4</v>
      </c>
      <c r="D11" s="13" t="s">
        <v>18</v>
      </c>
      <c r="F11" s="50" t="s">
        <v>10</v>
      </c>
      <c r="I11" s="29" t="s">
        <v>144</v>
      </c>
      <c r="J11" s="16"/>
      <c r="K11" s="45" t="s">
        <v>12</v>
      </c>
      <c r="L11" s="26"/>
      <c r="M11" s="8"/>
    </row>
    <row r="12" spans="1:13" ht="12.75">
      <c r="A12" s="12"/>
      <c r="B12" s="11"/>
      <c r="C12" s="11"/>
      <c r="D12" s="13" t="s">
        <v>56</v>
      </c>
      <c r="F12" s="31" t="s">
        <v>56</v>
      </c>
      <c r="G12" s="16"/>
      <c r="H12" s="16"/>
      <c r="I12" s="30" t="s">
        <v>115</v>
      </c>
      <c r="J12" s="16"/>
      <c r="K12" s="45" t="s">
        <v>72</v>
      </c>
      <c r="L12" s="26"/>
      <c r="M12" s="8"/>
    </row>
    <row r="13" spans="1:13" ht="12.75">
      <c r="A13" s="12"/>
      <c r="B13" s="11"/>
      <c r="C13" s="11"/>
      <c r="D13" s="13"/>
      <c r="E13" s="16"/>
      <c r="G13" s="16"/>
      <c r="H13" s="16"/>
      <c r="I13" s="16"/>
      <c r="J13" s="16"/>
      <c r="K13" s="9"/>
      <c r="L13" s="26"/>
      <c r="M13" s="8"/>
    </row>
    <row r="14" spans="1:13" ht="12.75">
      <c r="A14" s="12"/>
      <c r="B14" s="11"/>
      <c r="C14" s="11"/>
      <c r="D14" s="13"/>
      <c r="E14" s="16"/>
      <c r="F14" s="16"/>
      <c r="G14" s="16"/>
      <c r="H14" s="16"/>
      <c r="I14" s="16"/>
      <c r="J14" s="16"/>
      <c r="K14" s="9"/>
      <c r="L14" s="26">
        <v>37565</v>
      </c>
      <c r="M14" s="8" t="s">
        <v>47</v>
      </c>
    </row>
    <row r="15" spans="1:13" ht="12.75">
      <c r="A15" s="12">
        <v>37602</v>
      </c>
      <c r="B15" s="11">
        <f>B11+1</f>
        <v>3</v>
      </c>
      <c r="C15" s="11" t="s">
        <v>5</v>
      </c>
      <c r="D15" s="13" t="s">
        <v>66</v>
      </c>
      <c r="F15" s="34" t="s">
        <v>42</v>
      </c>
      <c r="G15" s="29" t="s">
        <v>98</v>
      </c>
      <c r="H15" s="16"/>
      <c r="J15" s="16"/>
      <c r="K15" s="30" t="s">
        <v>0</v>
      </c>
      <c r="L15" s="26"/>
      <c r="M15" s="8"/>
    </row>
    <row r="16" spans="1:13" ht="12.75">
      <c r="A16" s="12"/>
      <c r="B16" s="11"/>
      <c r="C16" s="11"/>
      <c r="D16" s="13"/>
      <c r="E16" s="3"/>
      <c r="F16" s="50" t="s">
        <v>90</v>
      </c>
      <c r="G16" s="29" t="s">
        <v>64</v>
      </c>
      <c r="H16" s="16"/>
      <c r="J16" s="16"/>
      <c r="K16" s="30" t="s">
        <v>114</v>
      </c>
      <c r="L16" s="26"/>
      <c r="M16" s="8"/>
    </row>
    <row r="17" spans="1:13" ht="12.75">
      <c r="A17" s="12"/>
      <c r="B17" s="11"/>
      <c r="C17" s="11"/>
      <c r="D17" s="13"/>
      <c r="E17" s="16"/>
      <c r="F17" s="29" t="s">
        <v>51</v>
      </c>
      <c r="G17" s="16"/>
      <c r="H17" s="16"/>
      <c r="J17" s="16"/>
      <c r="L17" s="26"/>
      <c r="M17" s="8"/>
    </row>
    <row r="18" spans="1:13" ht="12.75">
      <c r="A18" s="12"/>
      <c r="B18" s="11"/>
      <c r="C18" s="11"/>
      <c r="D18" s="13"/>
      <c r="E18" s="16"/>
      <c r="G18" s="16"/>
      <c r="H18" s="16"/>
      <c r="J18" s="16"/>
      <c r="K18" s="9"/>
      <c r="L18" s="26" t="s">
        <v>77</v>
      </c>
      <c r="M18" s="8" t="s">
        <v>78</v>
      </c>
    </row>
    <row r="19" spans="1:13" ht="15.75">
      <c r="A19" s="12">
        <v>37642</v>
      </c>
      <c r="B19" s="21">
        <f>B15+1</f>
        <v>4</v>
      </c>
      <c r="C19" s="21" t="s">
        <v>6</v>
      </c>
      <c r="D19" s="13" t="s">
        <v>11</v>
      </c>
      <c r="E19" s="45" t="s">
        <v>87</v>
      </c>
      <c r="F19" s="34" t="s">
        <v>106</v>
      </c>
      <c r="G19" s="29" t="s">
        <v>63</v>
      </c>
      <c r="I19" s="29" t="s">
        <v>103</v>
      </c>
      <c r="K19" s="9"/>
      <c r="L19" s="26"/>
      <c r="M19" s="8"/>
    </row>
    <row r="20" spans="1:13" ht="12.75">
      <c r="A20" s="12"/>
      <c r="B20" s="11"/>
      <c r="C20" s="11"/>
      <c r="D20" s="13"/>
      <c r="E20" s="40" t="s">
        <v>55</v>
      </c>
      <c r="F20" s="34" t="s">
        <v>105</v>
      </c>
      <c r="H20" s="16"/>
      <c r="I20" s="29" t="s">
        <v>113</v>
      </c>
      <c r="J20" s="16"/>
      <c r="K20" s="9"/>
      <c r="L20" s="26"/>
      <c r="M20" s="8"/>
    </row>
    <row r="21" spans="1:13" ht="12.75">
      <c r="A21" s="12"/>
      <c r="B21" s="11"/>
      <c r="C21" s="11"/>
      <c r="D21" s="13"/>
      <c r="F21" s="34" t="s">
        <v>104</v>
      </c>
      <c r="G21" s="16"/>
      <c r="H21" s="16"/>
      <c r="I21" s="16"/>
      <c r="J21" s="16"/>
      <c r="K21" s="9"/>
      <c r="L21" s="26"/>
      <c r="M21" s="8"/>
    </row>
    <row r="22" spans="1:13" ht="12.75">
      <c r="A22" s="12"/>
      <c r="B22" s="11"/>
      <c r="C22" s="11"/>
      <c r="D22" s="13"/>
      <c r="F22" s="34" t="s">
        <v>120</v>
      </c>
      <c r="G22" s="16"/>
      <c r="H22" s="16"/>
      <c r="I22" s="16"/>
      <c r="J22" s="16"/>
      <c r="K22" s="9"/>
      <c r="L22" s="26"/>
      <c r="M22" s="8"/>
    </row>
    <row r="23" spans="1:13" ht="12.75">
      <c r="A23" s="12"/>
      <c r="B23" s="11"/>
      <c r="C23" s="11"/>
      <c r="D23" s="13"/>
      <c r="F23" s="34" t="s">
        <v>89</v>
      </c>
      <c r="G23" s="16"/>
      <c r="H23" s="16"/>
      <c r="I23" s="16"/>
      <c r="J23" s="16"/>
      <c r="K23" s="9"/>
      <c r="L23" s="26"/>
      <c r="M23" s="8"/>
    </row>
    <row r="24" spans="1:13" ht="12.75">
      <c r="A24" s="12"/>
      <c r="B24" s="11"/>
      <c r="C24" s="11"/>
      <c r="D24" s="13"/>
      <c r="E24" s="16"/>
      <c r="F24" s="16"/>
      <c r="G24" s="16"/>
      <c r="H24" s="16"/>
      <c r="J24" s="16"/>
      <c r="K24" s="9"/>
      <c r="L24" s="26">
        <v>37644</v>
      </c>
      <c r="M24" s="8" t="s">
        <v>48</v>
      </c>
    </row>
    <row r="25" spans="1:13" ht="12.75">
      <c r="A25" s="12">
        <v>37686</v>
      </c>
      <c r="B25" s="11">
        <f>B19+1</f>
        <v>5</v>
      </c>
      <c r="C25" s="11" t="s">
        <v>5</v>
      </c>
      <c r="D25" s="13" t="s">
        <v>57</v>
      </c>
      <c r="E25" s="29" t="s">
        <v>137</v>
      </c>
      <c r="F25" s="32" t="s">
        <v>57</v>
      </c>
      <c r="G25" s="29" t="s">
        <v>100</v>
      </c>
      <c r="H25" s="29" t="s">
        <v>96</v>
      </c>
      <c r="K25" s="30" t="s">
        <v>13</v>
      </c>
      <c r="L25" s="26"/>
      <c r="M25" s="8"/>
    </row>
    <row r="26" spans="1:13" ht="12.75">
      <c r="A26" s="12"/>
      <c r="B26" s="11"/>
      <c r="C26" s="11"/>
      <c r="D26" s="13" t="s">
        <v>66</v>
      </c>
      <c r="E26" s="29" t="s">
        <v>138</v>
      </c>
      <c r="G26" s="29" t="s">
        <v>65</v>
      </c>
      <c r="K26" s="9"/>
      <c r="L26" s="26"/>
      <c r="M26" s="8"/>
    </row>
    <row r="27" spans="1:13" ht="12.75">
      <c r="A27" s="12"/>
      <c r="B27" s="11"/>
      <c r="C27" s="11"/>
      <c r="D27" s="13"/>
      <c r="F27" s="16"/>
      <c r="G27" s="16"/>
      <c r="H27" s="16"/>
      <c r="I27" s="16"/>
      <c r="J27" s="16"/>
      <c r="K27" s="9"/>
      <c r="L27" s="26"/>
      <c r="M27" s="8"/>
    </row>
    <row r="28" spans="1:13" ht="15.75">
      <c r="A28" s="12">
        <v>37728</v>
      </c>
      <c r="B28" s="21">
        <f>B25+1</f>
        <v>6</v>
      </c>
      <c r="C28" s="21" t="s">
        <v>7</v>
      </c>
      <c r="D28" s="13" t="s">
        <v>66</v>
      </c>
      <c r="E28" s="45" t="s">
        <v>107</v>
      </c>
      <c r="F28" s="17"/>
      <c r="G28" s="29" t="s">
        <v>80</v>
      </c>
      <c r="I28" s="29" t="s">
        <v>145</v>
      </c>
      <c r="J28" s="29" t="s">
        <v>95</v>
      </c>
      <c r="K28" s="30" t="s">
        <v>102</v>
      </c>
      <c r="L28" s="26"/>
      <c r="M28" s="8"/>
    </row>
    <row r="29" spans="1:13" ht="12.75">
      <c r="A29" s="12"/>
      <c r="B29" s="11"/>
      <c r="C29" s="11"/>
      <c r="E29" s="46" t="s">
        <v>123</v>
      </c>
      <c r="F29" s="3"/>
      <c r="G29" s="29" t="s">
        <v>110</v>
      </c>
      <c r="H29" s="16"/>
      <c r="I29" s="16"/>
      <c r="J29" s="29" t="s">
        <v>99</v>
      </c>
      <c r="L29" s="26"/>
      <c r="M29" s="8"/>
    </row>
    <row r="30" spans="1:13" ht="12.75">
      <c r="A30" s="12"/>
      <c r="B30" s="11"/>
      <c r="C30" s="11"/>
      <c r="D30" s="13"/>
      <c r="E30" s="16"/>
      <c r="F30" s="16"/>
      <c r="G30" s="16"/>
      <c r="H30" s="16"/>
      <c r="I30" s="16"/>
      <c r="J30" s="16"/>
      <c r="K30" s="9"/>
      <c r="L30" s="26">
        <v>37713</v>
      </c>
      <c r="M30" s="8" t="s">
        <v>49</v>
      </c>
    </row>
    <row r="31" spans="1:13" ht="12.75">
      <c r="A31" s="12">
        <v>37770</v>
      </c>
      <c r="B31" s="11">
        <f>B28+1</f>
        <v>7</v>
      </c>
      <c r="C31" s="11" t="s">
        <v>5</v>
      </c>
      <c r="D31" s="13" t="s">
        <v>127</v>
      </c>
      <c r="E31" s="40" t="s">
        <v>129</v>
      </c>
      <c r="F31" s="16"/>
      <c r="G31" s="39" t="s">
        <v>94</v>
      </c>
      <c r="H31" s="52" t="s">
        <v>54</v>
      </c>
      <c r="I31" s="29" t="s">
        <v>101</v>
      </c>
      <c r="J31" s="29" t="s">
        <v>111</v>
      </c>
      <c r="K31" s="37" t="s">
        <v>14</v>
      </c>
      <c r="L31" s="26"/>
      <c r="M31" s="8"/>
    </row>
    <row r="32" spans="1:13" ht="12.75">
      <c r="A32" s="12"/>
      <c r="B32" s="11"/>
      <c r="C32" s="11"/>
      <c r="D32" s="13" t="s">
        <v>59</v>
      </c>
      <c r="E32" s="16"/>
      <c r="F32" s="16"/>
      <c r="H32" s="16"/>
      <c r="I32" s="29" t="s">
        <v>53</v>
      </c>
      <c r="J32" s="41" t="s">
        <v>24</v>
      </c>
      <c r="K32" s="37" t="s">
        <v>139</v>
      </c>
      <c r="L32" s="26"/>
      <c r="M32" s="8"/>
    </row>
    <row r="33" spans="1:13" ht="12.75">
      <c r="A33" s="12"/>
      <c r="B33" s="11"/>
      <c r="C33" s="11"/>
      <c r="D33" s="13"/>
      <c r="E33" s="16"/>
      <c r="F33" s="16"/>
      <c r="H33" s="16"/>
      <c r="I33" s="16"/>
      <c r="J33" s="16"/>
      <c r="K33" s="9"/>
      <c r="L33" s="26"/>
      <c r="M33" s="8"/>
    </row>
    <row r="34" spans="1:13" ht="12.75">
      <c r="A34" s="12"/>
      <c r="B34" s="11"/>
      <c r="C34" s="11"/>
      <c r="D34" s="13"/>
      <c r="E34" s="16"/>
      <c r="F34" s="16"/>
      <c r="G34" s="16"/>
      <c r="H34" s="16"/>
      <c r="I34" s="16"/>
      <c r="J34" s="16"/>
      <c r="K34" s="9"/>
      <c r="L34" s="26">
        <v>37791</v>
      </c>
      <c r="M34" s="8" t="s">
        <v>48</v>
      </c>
    </row>
    <row r="35" spans="1:13" ht="15.75">
      <c r="A35" s="12">
        <v>37810</v>
      </c>
      <c r="B35" s="21">
        <f>B31+1</f>
        <v>8</v>
      </c>
      <c r="C35" s="21" t="s">
        <v>7</v>
      </c>
      <c r="D35" s="13" t="s">
        <v>76</v>
      </c>
      <c r="F35" s="32" t="s">
        <v>58</v>
      </c>
      <c r="G35" s="39" t="s">
        <v>67</v>
      </c>
      <c r="H35" s="52" t="s">
        <v>141</v>
      </c>
      <c r="I35" s="35" t="s">
        <v>34</v>
      </c>
      <c r="J35" s="36" t="s">
        <v>22</v>
      </c>
      <c r="K35" s="38" t="s">
        <v>16</v>
      </c>
      <c r="L35" s="26"/>
      <c r="M35" s="8"/>
    </row>
    <row r="36" spans="1:13" ht="12.75">
      <c r="A36" s="12"/>
      <c r="B36" s="11"/>
      <c r="C36" s="11"/>
      <c r="D36" s="13"/>
      <c r="E36" s="3"/>
      <c r="F36" s="16"/>
      <c r="G36" s="39" t="s">
        <v>86</v>
      </c>
      <c r="H36" s="16"/>
      <c r="I36" s="35" t="s">
        <v>35</v>
      </c>
      <c r="K36" s="9"/>
      <c r="L36" s="26"/>
      <c r="M36" s="8"/>
    </row>
    <row r="37" spans="1:13" ht="12.75">
      <c r="A37" s="12"/>
      <c r="B37" s="11"/>
      <c r="C37" s="11"/>
      <c r="D37" s="13"/>
      <c r="E37" s="16"/>
      <c r="F37" s="3"/>
      <c r="G37" s="3"/>
      <c r="H37" s="3"/>
      <c r="I37" s="3"/>
      <c r="K37" s="8"/>
      <c r="L37" s="26"/>
      <c r="M37" s="8"/>
    </row>
    <row r="38" spans="1:13" ht="12.75">
      <c r="A38" s="12">
        <v>37854</v>
      </c>
      <c r="B38" s="11">
        <f>B35+1</f>
        <v>9</v>
      </c>
      <c r="C38" s="11" t="s">
        <v>5</v>
      </c>
      <c r="D38" s="13" t="s">
        <v>121</v>
      </c>
      <c r="E38" s="47" t="s">
        <v>91</v>
      </c>
      <c r="F38" s="51" t="s">
        <v>125</v>
      </c>
      <c r="G38" s="16"/>
      <c r="H38" s="41" t="s">
        <v>31</v>
      </c>
      <c r="I38" s="52" t="s">
        <v>70</v>
      </c>
      <c r="J38" s="16"/>
      <c r="K38" s="9"/>
      <c r="L38" s="26"/>
      <c r="M38" s="8"/>
    </row>
    <row r="39" spans="1:13" ht="12.75">
      <c r="A39" s="12"/>
      <c r="B39" s="11"/>
      <c r="C39" s="11"/>
      <c r="D39" s="13"/>
      <c r="E39" s="3"/>
      <c r="F39" s="42" t="s">
        <v>60</v>
      </c>
      <c r="G39" s="3"/>
      <c r="H39" s="3"/>
      <c r="I39" s="3"/>
      <c r="K39" s="9"/>
      <c r="L39" s="26"/>
      <c r="M39" s="8"/>
    </row>
    <row r="40" spans="1:13" ht="12.75">
      <c r="A40" s="12"/>
      <c r="B40" s="11"/>
      <c r="C40" s="11"/>
      <c r="D40" s="13"/>
      <c r="E40" s="3"/>
      <c r="F40" s="3"/>
      <c r="G40" s="16"/>
      <c r="H40" s="16"/>
      <c r="I40" s="16"/>
      <c r="J40" s="16"/>
      <c r="K40" s="9"/>
      <c r="L40" s="26" t="s">
        <v>133</v>
      </c>
      <c r="M40" s="8" t="s">
        <v>50</v>
      </c>
    </row>
    <row r="41" spans="1:13" ht="15.75">
      <c r="A41" s="12">
        <v>37874</v>
      </c>
      <c r="B41" s="21">
        <f>B38+1</f>
        <v>10</v>
      </c>
      <c r="C41" s="21" t="s">
        <v>4</v>
      </c>
      <c r="D41" s="13" t="s">
        <v>43</v>
      </c>
      <c r="E41" s="16"/>
      <c r="F41" s="16"/>
      <c r="G41" s="39" t="s">
        <v>68</v>
      </c>
      <c r="H41" s="16"/>
      <c r="I41" s="16"/>
      <c r="J41" s="36" t="s">
        <v>38</v>
      </c>
      <c r="K41" s="37" t="s">
        <v>15</v>
      </c>
      <c r="L41" s="26"/>
      <c r="M41" s="8"/>
    </row>
    <row r="42" spans="1:13" ht="12.75">
      <c r="A42" s="12"/>
      <c r="B42" s="11"/>
      <c r="C42" s="11"/>
      <c r="D42" s="13"/>
      <c r="E42" s="16"/>
      <c r="F42" s="16"/>
      <c r="G42" s="39" t="s">
        <v>81</v>
      </c>
      <c r="H42" s="16"/>
      <c r="I42" s="16"/>
      <c r="J42" s="16"/>
      <c r="K42" s="9"/>
      <c r="L42" s="26">
        <v>37930</v>
      </c>
      <c r="M42" s="8" t="s">
        <v>49</v>
      </c>
    </row>
    <row r="43" spans="1:13" ht="12.75">
      <c r="A43" s="12"/>
      <c r="B43" s="11"/>
      <c r="C43" s="11"/>
      <c r="D43" s="13"/>
      <c r="E43" s="16"/>
      <c r="F43" s="16"/>
      <c r="G43" s="17"/>
      <c r="H43" s="16"/>
      <c r="I43" s="16"/>
      <c r="J43" s="16"/>
      <c r="K43" s="9"/>
      <c r="L43" s="26"/>
      <c r="M43" s="8"/>
    </row>
    <row r="44" spans="1:13" ht="12.75">
      <c r="A44" s="12">
        <v>37929</v>
      </c>
      <c r="B44" s="11">
        <f>B41+1</f>
        <v>11</v>
      </c>
      <c r="C44" s="11" t="s">
        <v>5</v>
      </c>
      <c r="D44" s="13" t="s">
        <v>128</v>
      </c>
      <c r="E44" s="40" t="s">
        <v>130</v>
      </c>
      <c r="F44" s="43" t="s">
        <v>61</v>
      </c>
      <c r="G44" s="16"/>
      <c r="H44" s="52" t="s">
        <v>142</v>
      </c>
      <c r="I44" s="16"/>
      <c r="J44" s="16"/>
      <c r="K44" s="45" t="s">
        <v>39</v>
      </c>
      <c r="L44" s="26"/>
      <c r="M44" s="8"/>
    </row>
    <row r="45" spans="1:13" ht="12.75">
      <c r="A45" s="12"/>
      <c r="B45" s="11"/>
      <c r="C45" s="11"/>
      <c r="D45" s="13"/>
      <c r="E45" s="3"/>
      <c r="F45" s="3"/>
      <c r="G45" s="3"/>
      <c r="H45" s="3"/>
      <c r="I45" s="3"/>
      <c r="K45" s="8"/>
      <c r="L45" s="26"/>
      <c r="M45" s="8"/>
    </row>
    <row r="46" spans="1:13" ht="15.75">
      <c r="A46" s="12">
        <v>37966</v>
      </c>
      <c r="B46" s="21">
        <f>B44+1</f>
        <v>12</v>
      </c>
      <c r="C46" s="21" t="s">
        <v>6</v>
      </c>
      <c r="D46" s="13" t="s">
        <v>73</v>
      </c>
      <c r="E46" s="48" t="s">
        <v>124</v>
      </c>
      <c r="F46" s="51" t="s">
        <v>126</v>
      </c>
      <c r="G46" s="16"/>
      <c r="H46" s="41" t="s">
        <v>32</v>
      </c>
      <c r="I46" s="35" t="s">
        <v>36</v>
      </c>
      <c r="J46" s="16"/>
      <c r="K46" s="16"/>
      <c r="L46" s="26"/>
      <c r="M46" s="8"/>
    </row>
    <row r="47" spans="1:13" ht="12.75">
      <c r="A47" s="12"/>
      <c r="B47" s="11"/>
      <c r="C47" s="11"/>
      <c r="D47" s="13" t="s">
        <v>122</v>
      </c>
      <c r="E47" s="47" t="s">
        <v>92</v>
      </c>
      <c r="F47" s="3"/>
      <c r="G47" s="16"/>
      <c r="H47" s="16"/>
      <c r="I47" s="35" t="s">
        <v>37</v>
      </c>
      <c r="J47" s="16"/>
      <c r="K47" s="9"/>
      <c r="L47" s="26"/>
      <c r="M47" s="8"/>
    </row>
    <row r="48" spans="1:13" ht="12.75">
      <c r="A48" s="12"/>
      <c r="B48" s="11"/>
      <c r="C48" s="11"/>
      <c r="D48" s="13"/>
      <c r="E48" s="3"/>
      <c r="F48" s="3"/>
      <c r="G48" s="3"/>
      <c r="H48" s="3"/>
      <c r="I48" s="3"/>
      <c r="K48" s="8"/>
      <c r="L48" s="26"/>
      <c r="M48" s="8"/>
    </row>
    <row r="49" spans="1:13" ht="12.75">
      <c r="A49" s="12">
        <v>37994</v>
      </c>
      <c r="B49" s="11">
        <f>B46+1</f>
        <v>13</v>
      </c>
      <c r="C49" s="11" t="s">
        <v>5</v>
      </c>
      <c r="D49" s="13" t="s">
        <v>74</v>
      </c>
      <c r="E49" s="34" t="s">
        <v>79</v>
      </c>
      <c r="F49" s="34" t="s">
        <v>79</v>
      </c>
      <c r="G49" s="34" t="s">
        <v>79</v>
      </c>
      <c r="H49" s="34" t="s">
        <v>79</v>
      </c>
      <c r="I49" s="34" t="s">
        <v>79</v>
      </c>
      <c r="J49" s="34" t="s">
        <v>79</v>
      </c>
      <c r="K49" s="49" t="s">
        <v>79</v>
      </c>
      <c r="L49" s="26"/>
      <c r="M49" s="8"/>
    </row>
    <row r="50" spans="1:13" ht="12.75">
      <c r="A50" s="12"/>
      <c r="B50" s="11"/>
      <c r="C50" s="11"/>
      <c r="D50" s="13" t="s">
        <v>75</v>
      </c>
      <c r="E50" s="3"/>
      <c r="F50" s="33" t="s">
        <v>59</v>
      </c>
      <c r="G50" s="3"/>
      <c r="H50" s="3"/>
      <c r="I50" s="3"/>
      <c r="K50" s="8"/>
      <c r="L50" s="26"/>
      <c r="M50" s="8"/>
    </row>
    <row r="51" spans="1:13" ht="12.75">
      <c r="A51" s="12"/>
      <c r="B51" s="11"/>
      <c r="C51" s="11"/>
      <c r="D51" s="13"/>
      <c r="E51" s="3"/>
      <c r="F51" s="3"/>
      <c r="G51" s="3"/>
      <c r="H51" s="3"/>
      <c r="I51" s="3"/>
      <c r="K51" s="8"/>
      <c r="L51" s="26">
        <v>38009</v>
      </c>
      <c r="M51" s="8" t="s">
        <v>48</v>
      </c>
    </row>
    <row r="52" spans="1:13" ht="15.75">
      <c r="A52" s="12">
        <v>38020</v>
      </c>
      <c r="B52" s="21">
        <f>B49+1</f>
        <v>14</v>
      </c>
      <c r="C52" s="21" t="s">
        <v>6</v>
      </c>
      <c r="D52" s="22" t="s">
        <v>19</v>
      </c>
      <c r="E52" s="58" t="s">
        <v>19</v>
      </c>
      <c r="F52" s="59"/>
      <c r="G52" s="59"/>
      <c r="H52" s="59"/>
      <c r="I52" s="59"/>
      <c r="J52" s="59"/>
      <c r="K52" s="60"/>
      <c r="L52" s="44"/>
      <c r="M52" s="8"/>
    </row>
    <row r="53" spans="1:13" ht="12.75">
      <c r="A53" s="12"/>
      <c r="B53" s="11"/>
      <c r="C53" s="11"/>
      <c r="D53" s="13"/>
      <c r="E53" s="16"/>
      <c r="F53" s="16"/>
      <c r="G53" s="16"/>
      <c r="H53" s="16"/>
      <c r="I53" s="16"/>
      <c r="J53" s="16"/>
      <c r="K53" s="9"/>
      <c r="L53" s="26">
        <v>38079</v>
      </c>
      <c r="M53" s="8" t="s">
        <v>108</v>
      </c>
    </row>
    <row r="54" spans="1:13" ht="15.75">
      <c r="A54" s="12">
        <v>38080</v>
      </c>
      <c r="B54" s="21">
        <f>B52+1</f>
        <v>15</v>
      </c>
      <c r="C54" s="21" t="s">
        <v>133</v>
      </c>
      <c r="D54" s="13" t="s">
        <v>8</v>
      </c>
      <c r="E54" s="16"/>
      <c r="F54" s="16"/>
      <c r="G54" s="39" t="s">
        <v>69</v>
      </c>
      <c r="H54" s="16"/>
      <c r="I54" s="52" t="s">
        <v>71</v>
      </c>
      <c r="J54" s="36" t="s">
        <v>112</v>
      </c>
      <c r="K54" s="38" t="s">
        <v>17</v>
      </c>
      <c r="L54" s="26"/>
      <c r="M54" s="8"/>
    </row>
    <row r="55" spans="1:13" ht="12.75">
      <c r="A55" s="12"/>
      <c r="B55" s="11"/>
      <c r="C55" s="11"/>
      <c r="D55" s="13"/>
      <c r="E55" s="16"/>
      <c r="F55" s="16"/>
      <c r="G55" s="39" t="s">
        <v>82</v>
      </c>
      <c r="H55" s="16"/>
      <c r="I55" s="16"/>
      <c r="J55" s="16"/>
      <c r="K55" s="9"/>
      <c r="L55" s="26"/>
      <c r="M55" s="8"/>
    </row>
    <row r="56" spans="1:13" ht="12.75">
      <c r="A56" s="12"/>
      <c r="B56" s="11"/>
      <c r="C56" s="11"/>
      <c r="D56" s="13"/>
      <c r="E56" s="16"/>
      <c r="F56" s="16"/>
      <c r="G56" s="16"/>
      <c r="H56" s="16"/>
      <c r="I56" s="16"/>
      <c r="J56" s="16"/>
      <c r="K56" s="9"/>
      <c r="L56" s="26"/>
      <c r="M56" s="8"/>
    </row>
    <row r="57" spans="1:13" ht="12.75">
      <c r="A57" s="12">
        <v>38120</v>
      </c>
      <c r="B57" s="11">
        <f>B54+1</f>
        <v>16</v>
      </c>
      <c r="C57" s="11" t="s">
        <v>5</v>
      </c>
      <c r="D57" s="13" t="s">
        <v>44</v>
      </c>
      <c r="E57" s="40" t="s">
        <v>131</v>
      </c>
      <c r="F57" s="16"/>
      <c r="G57" s="16"/>
      <c r="H57" s="52" t="s">
        <v>143</v>
      </c>
      <c r="I57" s="16"/>
      <c r="J57" s="41" t="s">
        <v>23</v>
      </c>
      <c r="K57" s="9"/>
      <c r="L57" s="26"/>
      <c r="M57" s="8"/>
    </row>
    <row r="58" spans="1:13" ht="12.75">
      <c r="A58" s="12"/>
      <c r="B58" s="11"/>
      <c r="C58" s="11"/>
      <c r="D58" s="13"/>
      <c r="E58" s="16"/>
      <c r="F58" s="16"/>
      <c r="G58" s="16"/>
      <c r="H58" s="16"/>
      <c r="I58" s="16"/>
      <c r="J58" s="16"/>
      <c r="K58" s="9"/>
      <c r="L58" s="26" t="s">
        <v>133</v>
      </c>
      <c r="M58" s="8" t="s">
        <v>48</v>
      </c>
    </row>
    <row r="59" spans="1:13" ht="15.75">
      <c r="A59" s="12">
        <v>38162</v>
      </c>
      <c r="B59" s="21">
        <f>B57+1</f>
        <v>17</v>
      </c>
      <c r="C59" s="21" t="s">
        <v>133</v>
      </c>
      <c r="D59" s="13" t="s">
        <v>83</v>
      </c>
      <c r="E59" s="3"/>
      <c r="F59" s="51" t="s">
        <v>41</v>
      </c>
      <c r="G59" s="16"/>
      <c r="H59" s="41" t="s">
        <v>33</v>
      </c>
      <c r="I59" s="16"/>
      <c r="J59" s="36" t="s">
        <v>21</v>
      </c>
      <c r="K59" s="45" t="s">
        <v>40</v>
      </c>
      <c r="L59" s="26"/>
      <c r="M59" s="8"/>
    </row>
    <row r="60" spans="1:13" ht="12.75">
      <c r="A60" s="11"/>
      <c r="B60" s="11"/>
      <c r="C60" s="11"/>
      <c r="D60" s="13"/>
      <c r="E60" s="3"/>
      <c r="F60" s="43" t="s">
        <v>62</v>
      </c>
      <c r="G60" s="16"/>
      <c r="H60" s="16"/>
      <c r="I60" s="16"/>
      <c r="J60" s="16"/>
      <c r="K60" s="37" t="s">
        <v>52</v>
      </c>
      <c r="L60" s="26"/>
      <c r="M60" s="8"/>
    </row>
    <row r="61" spans="1:13" ht="12.75">
      <c r="A61" s="10"/>
      <c r="B61" s="10"/>
      <c r="C61" s="10"/>
      <c r="D61" s="19"/>
      <c r="E61" s="20"/>
      <c r="F61" s="20"/>
      <c r="G61" s="20"/>
      <c r="H61" s="20"/>
      <c r="I61" s="20"/>
      <c r="J61" s="20"/>
      <c r="K61" s="23"/>
      <c r="L61" s="53"/>
      <c r="M61" s="7"/>
    </row>
  </sheetData>
  <mergeCells count="10">
    <mergeCell ref="L5:M6"/>
    <mergeCell ref="E52:K52"/>
    <mergeCell ref="A1:K1"/>
    <mergeCell ref="A2:K2"/>
    <mergeCell ref="A5:A6"/>
    <mergeCell ref="B5:B6"/>
    <mergeCell ref="C5:C6"/>
    <mergeCell ref="D5:D6"/>
    <mergeCell ref="A4:M4"/>
    <mergeCell ref="A3:M3"/>
  </mergeCells>
  <printOptions horizontalCentered="1" verticalCentered="1"/>
  <pageMargins left="0.5" right="0.5" top="0.5" bottom="0.5" header="0.5" footer="0.5"/>
  <pageSetup fitToHeight="1" fitToWidth="1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zoomScale="90" zoomScaleNormal="90" workbookViewId="0" topLeftCell="A36">
      <selection activeCell="G63" sqref="G63"/>
    </sheetView>
  </sheetViews>
  <sheetFormatPr defaultColWidth="11.00390625" defaultRowHeight="12.75"/>
  <cols>
    <col min="1" max="1" width="10.375" style="0" bestFit="1" customWidth="1"/>
    <col min="2" max="2" width="3.875" style="0" bestFit="1" customWidth="1"/>
    <col min="3" max="3" width="6.625" style="0" bestFit="1" customWidth="1"/>
    <col min="4" max="4" width="19.00390625" style="0" bestFit="1" customWidth="1"/>
    <col min="5" max="5" width="19.00390625" style="0" customWidth="1"/>
    <col min="6" max="6" width="19.00390625" style="2" customWidth="1"/>
    <col min="7" max="10" width="19.00390625" style="0" customWidth="1"/>
    <col min="11" max="11" width="20.625" style="0" bestFit="1" customWidth="1"/>
    <col min="12" max="12" width="10.125" style="0" bestFit="1" customWidth="1"/>
    <col min="13" max="13" width="16.00390625" style="0" bestFit="1" customWidth="1"/>
  </cols>
  <sheetData>
    <row r="1" spans="1:13" ht="24.75">
      <c r="A1" s="61" t="s">
        <v>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12.75">
      <c r="A2" s="62" t="str">
        <f>'Mtg Schedule'!A2:M2</f>
        <v>Version 0.8  9/22/06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12.7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5" ht="12.75">
      <c r="A4" s="64" t="s">
        <v>84</v>
      </c>
      <c r="B4" s="64" t="s">
        <v>9</v>
      </c>
      <c r="C4" s="64" t="s">
        <v>1</v>
      </c>
      <c r="D4" s="64" t="s">
        <v>135</v>
      </c>
      <c r="E4" s="4" t="s">
        <v>28</v>
      </c>
      <c r="F4" s="4" t="s">
        <v>140</v>
      </c>
      <c r="G4" s="4" t="s">
        <v>29</v>
      </c>
      <c r="H4" s="4" t="s">
        <v>30</v>
      </c>
      <c r="I4" s="4" t="s">
        <v>27</v>
      </c>
      <c r="J4" s="4" t="s">
        <v>25</v>
      </c>
      <c r="K4" s="5" t="s">
        <v>26</v>
      </c>
      <c r="L4" s="54" t="s">
        <v>45</v>
      </c>
      <c r="M4" s="55"/>
      <c r="O4" s="15" t="s">
        <v>93</v>
      </c>
    </row>
    <row r="5" spans="1:13" ht="12.75">
      <c r="A5" s="65"/>
      <c r="B5" s="65"/>
      <c r="C5" s="65"/>
      <c r="D5" s="65"/>
      <c r="E5" s="6" t="s">
        <v>134</v>
      </c>
      <c r="F5" s="6" t="s">
        <v>134</v>
      </c>
      <c r="G5" s="6" t="s">
        <v>134</v>
      </c>
      <c r="H5" s="6" t="s">
        <v>134</v>
      </c>
      <c r="I5" s="6" t="s">
        <v>134</v>
      </c>
      <c r="J5" s="6" t="s">
        <v>134</v>
      </c>
      <c r="K5" s="14" t="s">
        <v>134</v>
      </c>
      <c r="L5" s="56"/>
      <c r="M5" s="57"/>
    </row>
    <row r="6" spans="1:13" ht="12.75">
      <c r="A6" s="11"/>
      <c r="B6" s="11"/>
      <c r="C6" s="11"/>
      <c r="D6" s="13"/>
      <c r="E6" s="3"/>
      <c r="F6" s="3"/>
      <c r="G6" s="3"/>
      <c r="H6" s="3"/>
      <c r="I6" s="3"/>
      <c r="J6" s="3"/>
      <c r="K6" s="8"/>
      <c r="L6" s="26"/>
      <c r="M6" s="8"/>
    </row>
    <row r="7" spans="1:15" ht="12.75">
      <c r="A7" s="12">
        <v>37512</v>
      </c>
      <c r="B7" s="11">
        <v>1</v>
      </c>
      <c r="C7" s="11" t="s">
        <v>3</v>
      </c>
      <c r="D7" s="13" t="s">
        <v>132</v>
      </c>
      <c r="E7" s="16" t="s">
        <v>136</v>
      </c>
      <c r="F7" s="50" t="s">
        <v>88</v>
      </c>
      <c r="G7" s="16"/>
      <c r="H7" s="16"/>
      <c r="I7" s="16"/>
      <c r="J7" s="16"/>
      <c r="K7" s="9"/>
      <c r="L7" s="26"/>
      <c r="M7" s="8"/>
      <c r="O7">
        <f>SUM($E$7:K9)</f>
        <v>0</v>
      </c>
    </row>
    <row r="8" spans="1:13" ht="12.75">
      <c r="A8" s="12"/>
      <c r="B8" s="11"/>
      <c r="C8" s="11"/>
      <c r="D8" s="13" t="s">
        <v>20</v>
      </c>
      <c r="E8" s="3"/>
      <c r="F8"/>
      <c r="G8" s="16"/>
      <c r="H8" s="16"/>
      <c r="I8" s="16"/>
      <c r="J8" s="16"/>
      <c r="K8" s="8"/>
      <c r="L8" s="26"/>
      <c r="M8" s="8"/>
    </row>
    <row r="9" spans="1:13" ht="12.75">
      <c r="A9" s="12"/>
      <c r="B9" s="11"/>
      <c r="C9" s="11"/>
      <c r="D9" s="13"/>
      <c r="E9" s="16"/>
      <c r="F9" s="16"/>
      <c r="G9" s="16"/>
      <c r="H9" s="16"/>
      <c r="I9" s="16"/>
      <c r="J9" s="16"/>
      <c r="K9" s="9"/>
      <c r="L9" s="26">
        <v>37513</v>
      </c>
      <c r="M9" s="9" t="s">
        <v>46</v>
      </c>
    </row>
    <row r="10" spans="1:13" ht="15.75">
      <c r="A10" s="12">
        <v>37566</v>
      </c>
      <c r="B10" s="21">
        <f>B7+1</f>
        <v>2</v>
      </c>
      <c r="C10" s="21" t="s">
        <v>4</v>
      </c>
      <c r="D10" s="13" t="s">
        <v>18</v>
      </c>
      <c r="F10" s="50" t="s">
        <v>10</v>
      </c>
      <c r="I10" s="29" t="s">
        <v>144</v>
      </c>
      <c r="J10" s="16"/>
      <c r="K10" s="45" t="s">
        <v>12</v>
      </c>
      <c r="L10" s="26"/>
      <c r="M10" s="8"/>
    </row>
    <row r="11" spans="1:15" ht="12.75">
      <c r="A11" s="12"/>
      <c r="B11" s="11"/>
      <c r="C11" s="11"/>
      <c r="D11" s="13" t="s">
        <v>56</v>
      </c>
      <c r="F11" s="31" t="s">
        <v>56</v>
      </c>
      <c r="G11" s="16"/>
      <c r="H11" s="16"/>
      <c r="I11" s="30" t="s">
        <v>115</v>
      </c>
      <c r="J11" s="16"/>
      <c r="K11" s="45" t="s">
        <v>72</v>
      </c>
      <c r="L11" s="26"/>
      <c r="M11" s="8"/>
      <c r="O11">
        <f>SUM($E$7:K11)</f>
        <v>0</v>
      </c>
    </row>
    <row r="12" spans="1:13" ht="12.75">
      <c r="A12" s="12"/>
      <c r="B12" s="11"/>
      <c r="C12" s="11"/>
      <c r="D12" s="13"/>
      <c r="E12" s="16"/>
      <c r="F12"/>
      <c r="G12" s="16"/>
      <c r="H12" s="16"/>
      <c r="I12" s="16"/>
      <c r="J12" s="16"/>
      <c r="K12" s="9"/>
      <c r="L12" s="26"/>
      <c r="M12" s="8"/>
    </row>
    <row r="13" spans="1:13" ht="12.75">
      <c r="A13" s="12"/>
      <c r="B13" s="11"/>
      <c r="C13" s="11"/>
      <c r="D13" s="13"/>
      <c r="E13" s="16"/>
      <c r="F13" s="16"/>
      <c r="G13" s="16"/>
      <c r="H13" s="16"/>
      <c r="I13" s="16"/>
      <c r="J13" s="16"/>
      <c r="K13" s="9"/>
      <c r="L13" s="26">
        <v>37565</v>
      </c>
      <c r="M13" s="8" t="s">
        <v>47</v>
      </c>
    </row>
    <row r="14" spans="1:13" ht="12.75">
      <c r="A14" s="12">
        <v>37602</v>
      </c>
      <c r="B14" s="11">
        <f>B10+1</f>
        <v>3</v>
      </c>
      <c r="C14" s="11" t="s">
        <v>5</v>
      </c>
      <c r="D14" s="13" t="s">
        <v>66</v>
      </c>
      <c r="F14" s="34" t="s">
        <v>42</v>
      </c>
      <c r="G14" s="29" t="s">
        <v>98</v>
      </c>
      <c r="H14" s="16"/>
      <c r="J14" s="16"/>
      <c r="K14" s="30" t="s">
        <v>0</v>
      </c>
      <c r="L14" s="26"/>
      <c r="M14" s="8"/>
    </row>
    <row r="15" spans="1:15" ht="12.75">
      <c r="A15" s="12"/>
      <c r="B15" s="11"/>
      <c r="C15" s="11"/>
      <c r="D15" s="13"/>
      <c r="E15" s="3"/>
      <c r="F15" s="50" t="s">
        <v>90</v>
      </c>
      <c r="G15" s="29" t="s">
        <v>64</v>
      </c>
      <c r="H15" s="16"/>
      <c r="J15" s="16"/>
      <c r="K15" s="30" t="s">
        <v>114</v>
      </c>
      <c r="L15" s="26"/>
      <c r="M15" s="8"/>
      <c r="O15">
        <f>SUM($E$7:K16)</f>
        <v>0</v>
      </c>
    </row>
    <row r="16" spans="1:13" ht="12.75">
      <c r="A16" s="12"/>
      <c r="B16" s="11"/>
      <c r="C16" s="11"/>
      <c r="D16" s="13"/>
      <c r="E16" s="16"/>
      <c r="F16" s="16"/>
      <c r="G16" s="16"/>
      <c r="H16" s="16"/>
      <c r="J16" s="16"/>
      <c r="L16" s="26"/>
      <c r="M16" s="8"/>
    </row>
    <row r="17" spans="1:13" ht="12.75">
      <c r="A17" s="12"/>
      <c r="B17" s="11"/>
      <c r="C17" s="11"/>
      <c r="D17" s="13"/>
      <c r="E17" s="16"/>
      <c r="F17"/>
      <c r="G17" s="16"/>
      <c r="H17" s="16"/>
      <c r="J17" s="16"/>
      <c r="K17" s="9"/>
      <c r="L17" s="26" t="s">
        <v>77</v>
      </c>
      <c r="M17" s="8" t="s">
        <v>78</v>
      </c>
    </row>
    <row r="18" spans="1:15" ht="15.75">
      <c r="A18" s="12">
        <v>37642</v>
      </c>
      <c r="B18" s="21">
        <f>B14+1</f>
        <v>4</v>
      </c>
      <c r="C18" s="21" t="s">
        <v>6</v>
      </c>
      <c r="D18" s="13" t="s">
        <v>11</v>
      </c>
      <c r="E18" s="45" t="s">
        <v>87</v>
      </c>
      <c r="F18" s="34" t="s">
        <v>106</v>
      </c>
      <c r="G18" s="29" t="s">
        <v>63</v>
      </c>
      <c r="I18" s="29" t="s">
        <v>103</v>
      </c>
      <c r="J18" s="3"/>
      <c r="K18" s="9"/>
      <c r="L18" s="26"/>
      <c r="M18" s="8"/>
      <c r="O18">
        <f>SUM($E$7:K19)</f>
        <v>0</v>
      </c>
    </row>
    <row r="19" spans="1:13" ht="12.75">
      <c r="A19" s="12"/>
      <c r="B19" s="11"/>
      <c r="C19" s="11"/>
      <c r="D19" s="13"/>
      <c r="E19" s="40" t="s">
        <v>55</v>
      </c>
      <c r="F19" s="34" t="s">
        <v>105</v>
      </c>
      <c r="H19" s="16"/>
      <c r="I19" s="29" t="s">
        <v>113</v>
      </c>
      <c r="J19" s="16"/>
      <c r="K19" s="9"/>
      <c r="L19" s="26"/>
      <c r="M19" s="8"/>
    </row>
    <row r="20" spans="1:13" ht="12.75">
      <c r="A20" s="12"/>
      <c r="B20" s="11"/>
      <c r="C20" s="11"/>
      <c r="D20" s="13"/>
      <c r="F20" s="34" t="s">
        <v>104</v>
      </c>
      <c r="G20" s="16"/>
      <c r="H20" s="16"/>
      <c r="I20" s="16"/>
      <c r="J20" s="16"/>
      <c r="K20" s="9"/>
      <c r="L20" s="26"/>
      <c r="M20" s="8"/>
    </row>
    <row r="21" spans="1:13" ht="12.75">
      <c r="A21" s="12"/>
      <c r="B21" s="11"/>
      <c r="C21" s="11"/>
      <c r="D21" s="13"/>
      <c r="F21" s="34" t="s">
        <v>120</v>
      </c>
      <c r="G21" s="16"/>
      <c r="H21" s="16"/>
      <c r="I21" s="16"/>
      <c r="J21" s="16"/>
      <c r="K21" s="9"/>
      <c r="L21" s="26"/>
      <c r="M21" s="8"/>
    </row>
    <row r="22" spans="1:15" ht="12.75">
      <c r="A22" s="12"/>
      <c r="B22" s="11"/>
      <c r="C22" s="11"/>
      <c r="D22" s="13"/>
      <c r="F22" s="34" t="s">
        <v>89</v>
      </c>
      <c r="G22" s="16"/>
      <c r="H22" s="16"/>
      <c r="I22" s="16"/>
      <c r="J22" s="16"/>
      <c r="K22" s="9"/>
      <c r="L22" s="26"/>
      <c r="M22" s="8"/>
      <c r="O22">
        <f>SUM($E$7:K23)</f>
        <v>0</v>
      </c>
    </row>
    <row r="23" spans="1:13" ht="12.75">
      <c r="A23" s="12"/>
      <c r="B23" s="11"/>
      <c r="C23" s="11"/>
      <c r="D23" s="13"/>
      <c r="E23" s="16"/>
      <c r="F23" s="16"/>
      <c r="G23" s="16"/>
      <c r="H23" s="16"/>
      <c r="J23" s="16"/>
      <c r="K23" s="9"/>
      <c r="L23" s="26">
        <v>37644</v>
      </c>
      <c r="M23" s="8" t="s">
        <v>48</v>
      </c>
    </row>
    <row r="24" spans="1:13" ht="12.75">
      <c r="A24" s="12">
        <v>37686</v>
      </c>
      <c r="B24" s="11">
        <f>B18+1</f>
        <v>5</v>
      </c>
      <c r="C24" s="11" t="s">
        <v>5</v>
      </c>
      <c r="D24" s="13" t="s">
        <v>57</v>
      </c>
      <c r="E24" s="29" t="s">
        <v>137</v>
      </c>
      <c r="F24" s="32" t="s">
        <v>57</v>
      </c>
      <c r="G24" s="29" t="s">
        <v>100</v>
      </c>
      <c r="H24" s="29" t="s">
        <v>96</v>
      </c>
      <c r="J24" s="3"/>
      <c r="K24" s="30" t="s">
        <v>13</v>
      </c>
      <c r="L24" s="26"/>
      <c r="M24" s="8"/>
    </row>
    <row r="25" spans="1:13" ht="12.75">
      <c r="A25" s="12"/>
      <c r="B25" s="11"/>
      <c r="C25" s="11"/>
      <c r="D25" s="13" t="s">
        <v>66</v>
      </c>
      <c r="E25" s="29" t="s">
        <v>138</v>
      </c>
      <c r="F25"/>
      <c r="G25" s="29" t="s">
        <v>65</v>
      </c>
      <c r="J25" s="3"/>
      <c r="K25" s="9"/>
      <c r="L25" s="26"/>
      <c r="M25" s="8"/>
    </row>
    <row r="26" spans="1:15" ht="12.75">
      <c r="A26" s="12"/>
      <c r="B26" s="11"/>
      <c r="C26" s="11"/>
      <c r="D26" s="13"/>
      <c r="F26" s="16"/>
      <c r="G26" s="16"/>
      <c r="H26" s="16"/>
      <c r="I26" s="16"/>
      <c r="J26" s="16"/>
      <c r="K26" s="9"/>
      <c r="L26" s="26"/>
      <c r="M26" s="8"/>
      <c r="O26">
        <f>SUM($E$7:K26)</f>
        <v>0</v>
      </c>
    </row>
    <row r="27" spans="1:13" ht="15.75">
      <c r="A27" s="12">
        <v>37728</v>
      </c>
      <c r="B27" s="21">
        <f>B24+1</f>
        <v>6</v>
      </c>
      <c r="C27" s="21" t="s">
        <v>7</v>
      </c>
      <c r="D27" s="13" t="s">
        <v>66</v>
      </c>
      <c r="E27" s="45" t="s">
        <v>107</v>
      </c>
      <c r="F27" s="17"/>
      <c r="G27" s="29" t="s">
        <v>80</v>
      </c>
      <c r="I27" s="29" t="s">
        <v>145</v>
      </c>
      <c r="J27" s="29" t="s">
        <v>95</v>
      </c>
      <c r="K27" s="30" t="s">
        <v>102</v>
      </c>
      <c r="L27" s="26"/>
      <c r="M27" s="8"/>
    </row>
    <row r="28" spans="1:13" ht="12.75">
      <c r="A28" s="12"/>
      <c r="B28" s="11"/>
      <c r="C28" s="11"/>
      <c r="E28" s="46" t="s">
        <v>123</v>
      </c>
      <c r="F28" s="3"/>
      <c r="G28" s="29" t="s">
        <v>110</v>
      </c>
      <c r="H28" s="16"/>
      <c r="I28" s="16"/>
      <c r="J28" s="29" t="s">
        <v>99</v>
      </c>
      <c r="L28" s="26"/>
      <c r="M28" s="8"/>
    </row>
    <row r="29" spans="1:13" ht="12.75">
      <c r="A29" s="12"/>
      <c r="B29" s="11"/>
      <c r="C29" s="11"/>
      <c r="D29" s="13"/>
      <c r="E29" s="16"/>
      <c r="F29" s="16"/>
      <c r="G29" s="16"/>
      <c r="H29" s="16"/>
      <c r="I29" s="16"/>
      <c r="J29" s="16"/>
      <c r="K29" s="9"/>
      <c r="L29" s="26">
        <v>37713</v>
      </c>
      <c r="M29" s="8" t="s">
        <v>49</v>
      </c>
    </row>
    <row r="30" spans="1:15" ht="12.75">
      <c r="A30" s="12">
        <v>37770</v>
      </c>
      <c r="B30" s="11">
        <f>B27+1</f>
        <v>7</v>
      </c>
      <c r="C30" s="11" t="s">
        <v>5</v>
      </c>
      <c r="D30" s="13" t="s">
        <v>127</v>
      </c>
      <c r="E30" s="40" t="s">
        <v>129</v>
      </c>
      <c r="F30" s="16"/>
      <c r="G30" s="39" t="s">
        <v>94</v>
      </c>
      <c r="H30" s="52" t="s">
        <v>54</v>
      </c>
      <c r="I30" s="29" t="s">
        <v>101</v>
      </c>
      <c r="J30" s="29" t="s">
        <v>111</v>
      </c>
      <c r="K30" s="37" t="s">
        <v>14</v>
      </c>
      <c r="L30" s="26"/>
      <c r="M30" s="8"/>
      <c r="O30">
        <f>SUM($E$7:K30)</f>
        <v>0</v>
      </c>
    </row>
    <row r="31" spans="1:13" ht="12.75">
      <c r="A31" s="12"/>
      <c r="B31" s="11"/>
      <c r="C31" s="11"/>
      <c r="D31" s="13" t="s">
        <v>59</v>
      </c>
      <c r="E31" s="16"/>
      <c r="F31" s="16"/>
      <c r="H31" s="16"/>
      <c r="I31" s="29" t="s">
        <v>53</v>
      </c>
      <c r="J31" s="41" t="s">
        <v>24</v>
      </c>
      <c r="K31" s="37" t="s">
        <v>139</v>
      </c>
      <c r="L31" s="26"/>
      <c r="M31" s="8"/>
    </row>
    <row r="32" spans="1:15" ht="12.75">
      <c r="A32" s="12"/>
      <c r="B32" s="11"/>
      <c r="C32" s="11"/>
      <c r="D32" s="13"/>
      <c r="E32" s="16"/>
      <c r="F32" s="16"/>
      <c r="H32" s="16"/>
      <c r="I32" s="16"/>
      <c r="J32" s="16"/>
      <c r="K32" s="9"/>
      <c r="L32" s="26"/>
      <c r="M32" s="8"/>
      <c r="O32">
        <f>SUM($E$7:K34)</f>
        <v>0</v>
      </c>
    </row>
    <row r="33" spans="1:13" ht="12.75">
      <c r="A33" s="12"/>
      <c r="B33" s="11"/>
      <c r="C33" s="11"/>
      <c r="D33" s="13"/>
      <c r="E33" s="16"/>
      <c r="F33" s="16"/>
      <c r="G33" s="16"/>
      <c r="H33" s="16"/>
      <c r="I33" s="16"/>
      <c r="J33" s="16"/>
      <c r="K33" s="9"/>
      <c r="L33" s="26">
        <v>37791</v>
      </c>
      <c r="M33" s="8" t="s">
        <v>48</v>
      </c>
    </row>
    <row r="34" spans="1:13" ht="15.75">
      <c r="A34" s="12">
        <v>37810</v>
      </c>
      <c r="B34" s="21">
        <f>B30+1</f>
        <v>8</v>
      </c>
      <c r="C34" s="21" t="s">
        <v>7</v>
      </c>
      <c r="D34" s="13" t="s">
        <v>76</v>
      </c>
      <c r="F34" s="32" t="s">
        <v>58</v>
      </c>
      <c r="G34" s="39" t="s">
        <v>67</v>
      </c>
      <c r="H34" s="52" t="s">
        <v>141</v>
      </c>
      <c r="I34" s="35" t="s">
        <v>34</v>
      </c>
      <c r="J34" s="36" t="s">
        <v>22</v>
      </c>
      <c r="K34" s="38" t="s">
        <v>16</v>
      </c>
      <c r="L34" s="26"/>
      <c r="M34" s="8"/>
    </row>
    <row r="35" spans="1:15" ht="12.75">
      <c r="A35" s="12"/>
      <c r="B35" s="11"/>
      <c r="C35" s="11"/>
      <c r="D35" s="13"/>
      <c r="E35" s="3"/>
      <c r="F35" s="16"/>
      <c r="G35" s="39" t="s">
        <v>86</v>
      </c>
      <c r="H35" s="16"/>
      <c r="I35" s="35" t="s">
        <v>35</v>
      </c>
      <c r="J35" s="3"/>
      <c r="K35" s="9"/>
      <c r="L35" s="26"/>
      <c r="M35" s="8"/>
      <c r="O35">
        <f>SUM($E$7:K37)</f>
        <v>0</v>
      </c>
    </row>
    <row r="36" spans="1:13" ht="12.75">
      <c r="A36" s="12"/>
      <c r="B36" s="11"/>
      <c r="C36" s="11"/>
      <c r="D36" s="13"/>
      <c r="E36" s="16"/>
      <c r="F36" s="3"/>
      <c r="G36" s="3"/>
      <c r="H36" s="3"/>
      <c r="I36" s="3"/>
      <c r="J36" s="3"/>
      <c r="K36" s="8"/>
      <c r="L36" s="26"/>
      <c r="M36" s="8"/>
    </row>
    <row r="37" spans="1:13" ht="12.75">
      <c r="A37" s="12">
        <v>37854</v>
      </c>
      <c r="B37" s="11">
        <f>B34+1</f>
        <v>9</v>
      </c>
      <c r="C37" s="11" t="s">
        <v>5</v>
      </c>
      <c r="D37" s="13" t="s">
        <v>121</v>
      </c>
      <c r="E37" s="47" t="s">
        <v>91</v>
      </c>
      <c r="F37" s="51" t="s">
        <v>125</v>
      </c>
      <c r="G37" s="16"/>
      <c r="H37" s="41" t="s">
        <v>31</v>
      </c>
      <c r="I37" s="52" t="s">
        <v>70</v>
      </c>
      <c r="J37" s="16"/>
      <c r="K37" s="9"/>
      <c r="L37" s="26"/>
      <c r="M37" s="8"/>
    </row>
    <row r="38" spans="1:15" ht="12.75">
      <c r="A38" s="12"/>
      <c r="B38" s="11"/>
      <c r="C38" s="11"/>
      <c r="D38" s="13"/>
      <c r="E38" s="3"/>
      <c r="F38" s="42" t="s">
        <v>60</v>
      </c>
      <c r="G38" s="3"/>
      <c r="H38" s="3"/>
      <c r="I38" s="3"/>
      <c r="J38" s="3"/>
      <c r="K38" s="9"/>
      <c r="L38" s="26"/>
      <c r="M38" s="8"/>
      <c r="O38">
        <f>SUM($E$7:K39)</f>
        <v>0</v>
      </c>
    </row>
    <row r="39" spans="1:13" ht="12.75">
      <c r="A39" s="12"/>
      <c r="B39" s="11"/>
      <c r="C39" s="11"/>
      <c r="D39" s="13"/>
      <c r="E39" s="3"/>
      <c r="F39" s="3"/>
      <c r="G39" s="16"/>
      <c r="H39" s="16"/>
      <c r="I39" s="16"/>
      <c r="J39" s="16"/>
      <c r="K39" s="9"/>
      <c r="L39" s="26" t="s">
        <v>133</v>
      </c>
      <c r="M39" s="8" t="s">
        <v>50</v>
      </c>
    </row>
    <row r="40" spans="1:15" ht="15.75">
      <c r="A40" s="12">
        <v>37876</v>
      </c>
      <c r="B40" s="21">
        <f>B37+1</f>
        <v>10</v>
      </c>
      <c r="C40" s="21" t="s">
        <v>4</v>
      </c>
      <c r="D40" s="13" t="s">
        <v>43</v>
      </c>
      <c r="E40" s="16"/>
      <c r="F40" s="16"/>
      <c r="G40" s="39" t="s">
        <v>68</v>
      </c>
      <c r="H40" s="16"/>
      <c r="I40" s="16"/>
      <c r="J40" s="36" t="s">
        <v>38</v>
      </c>
      <c r="K40" s="37" t="s">
        <v>15</v>
      </c>
      <c r="L40" s="26"/>
      <c r="M40" s="8"/>
      <c r="O40">
        <f>SUM($E$7:K42)</f>
        <v>0</v>
      </c>
    </row>
    <row r="41" spans="1:13" ht="12.75">
      <c r="A41" s="12"/>
      <c r="B41" s="11"/>
      <c r="C41" s="11"/>
      <c r="D41" s="13"/>
      <c r="E41" s="16"/>
      <c r="F41" s="16"/>
      <c r="G41" s="39" t="s">
        <v>81</v>
      </c>
      <c r="H41" s="16"/>
      <c r="I41" s="16"/>
      <c r="J41" s="16"/>
      <c r="K41" s="9"/>
      <c r="L41" s="26">
        <v>37930</v>
      </c>
      <c r="M41" s="8" t="s">
        <v>49</v>
      </c>
    </row>
    <row r="42" spans="1:13" ht="12.75">
      <c r="A42" s="12"/>
      <c r="B42" s="11"/>
      <c r="C42" s="11"/>
      <c r="D42" s="13"/>
      <c r="E42" s="16"/>
      <c r="F42" s="16"/>
      <c r="G42" s="17"/>
      <c r="H42" s="16"/>
      <c r="I42" s="16"/>
      <c r="J42" s="16"/>
      <c r="K42" s="9"/>
      <c r="L42" s="26"/>
      <c r="M42" s="8"/>
    </row>
    <row r="43" spans="1:15" ht="12.75">
      <c r="A43" s="12">
        <v>37929</v>
      </c>
      <c r="B43" s="11">
        <f>B40+1</f>
        <v>11</v>
      </c>
      <c r="C43" s="11" t="s">
        <v>5</v>
      </c>
      <c r="D43" s="13" t="s">
        <v>128</v>
      </c>
      <c r="E43" s="40" t="s">
        <v>130</v>
      </c>
      <c r="F43" s="43" t="s">
        <v>61</v>
      </c>
      <c r="G43" s="16"/>
      <c r="H43" s="52" t="s">
        <v>142</v>
      </c>
      <c r="I43" s="16"/>
      <c r="J43" s="16"/>
      <c r="K43" s="45" t="s">
        <v>39</v>
      </c>
      <c r="L43" s="26"/>
      <c r="M43" s="8"/>
      <c r="O43">
        <f>SUM($E$7:K46)</f>
        <v>0</v>
      </c>
    </row>
    <row r="44" spans="1:13" ht="12.75">
      <c r="A44" s="12"/>
      <c r="B44" s="11"/>
      <c r="C44" s="11"/>
      <c r="D44" s="13"/>
      <c r="E44" s="3"/>
      <c r="F44" s="3"/>
      <c r="G44" s="3"/>
      <c r="H44" s="3"/>
      <c r="I44" s="3"/>
      <c r="J44" s="3"/>
      <c r="K44" s="8"/>
      <c r="L44" s="26"/>
      <c r="M44" s="8"/>
    </row>
    <row r="45" spans="1:13" ht="15.75">
      <c r="A45" s="12">
        <v>37966</v>
      </c>
      <c r="B45" s="21">
        <f>B43+1</f>
        <v>12</v>
      </c>
      <c r="C45" s="21" t="s">
        <v>6</v>
      </c>
      <c r="D45" s="13" t="s">
        <v>73</v>
      </c>
      <c r="E45" s="48" t="s">
        <v>124</v>
      </c>
      <c r="F45" s="51" t="s">
        <v>126</v>
      </c>
      <c r="G45" s="16"/>
      <c r="H45" s="41" t="s">
        <v>32</v>
      </c>
      <c r="I45" s="35" t="s">
        <v>36</v>
      </c>
      <c r="J45" s="16"/>
      <c r="K45" s="16"/>
      <c r="L45" s="26"/>
      <c r="M45" s="8"/>
    </row>
    <row r="46" spans="1:15" ht="12.75">
      <c r="A46" s="12"/>
      <c r="B46" s="11"/>
      <c r="C46" s="11"/>
      <c r="D46" s="13" t="s">
        <v>122</v>
      </c>
      <c r="E46" s="47" t="s">
        <v>92</v>
      </c>
      <c r="F46" s="3"/>
      <c r="G46" s="16"/>
      <c r="H46" s="16"/>
      <c r="I46" s="35" t="s">
        <v>37</v>
      </c>
      <c r="J46" s="16"/>
      <c r="K46" s="9"/>
      <c r="L46" s="26"/>
      <c r="M46" s="8"/>
      <c r="O46">
        <f>SUM($E$7:K51)</f>
        <v>0</v>
      </c>
    </row>
    <row r="47" spans="1:13" ht="12.75">
      <c r="A47" s="12"/>
      <c r="B47" s="11"/>
      <c r="C47" s="11"/>
      <c r="D47" s="13"/>
      <c r="E47" s="3"/>
      <c r="F47" s="3"/>
      <c r="G47" s="3"/>
      <c r="H47" s="3"/>
      <c r="I47" s="3"/>
      <c r="J47" s="3"/>
      <c r="K47" s="8"/>
      <c r="L47" s="26"/>
      <c r="M47" s="8"/>
    </row>
    <row r="48" spans="1:13" ht="12.75">
      <c r="A48" s="12">
        <v>37994</v>
      </c>
      <c r="B48" s="11">
        <f>B45+1</f>
        <v>13</v>
      </c>
      <c r="C48" s="11" t="s">
        <v>5</v>
      </c>
      <c r="D48" s="13" t="s">
        <v>74</v>
      </c>
      <c r="E48" s="34" t="s">
        <v>79</v>
      </c>
      <c r="F48" s="34" t="s">
        <v>79</v>
      </c>
      <c r="G48" s="34" t="s">
        <v>79</v>
      </c>
      <c r="H48" s="34" t="s">
        <v>79</v>
      </c>
      <c r="I48" s="34" t="s">
        <v>79</v>
      </c>
      <c r="J48" s="34" t="s">
        <v>79</v>
      </c>
      <c r="K48" s="49" t="s">
        <v>79</v>
      </c>
      <c r="L48" s="26"/>
      <c r="M48" s="8"/>
    </row>
    <row r="49" spans="1:13" ht="12.75">
      <c r="A49" s="12"/>
      <c r="B49" s="11"/>
      <c r="C49" s="11"/>
      <c r="D49" s="13" t="s">
        <v>75</v>
      </c>
      <c r="E49" s="3"/>
      <c r="F49" s="33" t="s">
        <v>59</v>
      </c>
      <c r="G49" s="3"/>
      <c r="H49" s="3"/>
      <c r="I49" s="3"/>
      <c r="J49" s="3"/>
      <c r="K49" s="8"/>
      <c r="L49" s="26"/>
      <c r="M49" s="8"/>
    </row>
    <row r="50" spans="1:13" ht="12.75">
      <c r="A50" s="12"/>
      <c r="B50" s="11"/>
      <c r="C50" s="11"/>
      <c r="D50" s="13"/>
      <c r="E50" s="3"/>
      <c r="F50" s="3"/>
      <c r="G50" s="3"/>
      <c r="H50" s="3"/>
      <c r="I50" s="3"/>
      <c r="J50" s="3"/>
      <c r="K50" s="8"/>
      <c r="L50" s="26">
        <v>38009</v>
      </c>
      <c r="M50" s="8" t="s">
        <v>48</v>
      </c>
    </row>
    <row r="51" spans="1:15" ht="15.75">
      <c r="A51" s="12">
        <v>38020</v>
      </c>
      <c r="B51" s="21">
        <f>B48+1</f>
        <v>14</v>
      </c>
      <c r="C51" s="21" t="s">
        <v>6</v>
      </c>
      <c r="D51" s="22" t="s">
        <v>19</v>
      </c>
      <c r="E51" s="58" t="s">
        <v>19</v>
      </c>
      <c r="F51" s="59"/>
      <c r="G51" s="59"/>
      <c r="H51" s="59"/>
      <c r="I51" s="59"/>
      <c r="J51" s="59"/>
      <c r="K51" s="60"/>
      <c r="L51" s="44"/>
      <c r="M51" s="8"/>
      <c r="O51">
        <f>SUM($E$7:K53)</f>
        <v>0</v>
      </c>
    </row>
    <row r="52" spans="1:13" ht="12.75">
      <c r="A52" s="12"/>
      <c r="B52" s="11"/>
      <c r="C52" s="11"/>
      <c r="D52" s="13"/>
      <c r="E52" s="16"/>
      <c r="F52" s="16"/>
      <c r="G52" s="16"/>
      <c r="H52" s="16"/>
      <c r="I52" s="16"/>
      <c r="J52" s="16"/>
      <c r="K52" s="9"/>
      <c r="L52" s="26">
        <v>38079</v>
      </c>
      <c r="M52" s="8" t="s">
        <v>108</v>
      </c>
    </row>
    <row r="53" spans="1:15" ht="15.75">
      <c r="A53" s="12">
        <v>38080</v>
      </c>
      <c r="B53" s="21">
        <f>B51+1</f>
        <v>15</v>
      </c>
      <c r="C53" s="21" t="s">
        <v>133</v>
      </c>
      <c r="D53" s="13" t="s">
        <v>8</v>
      </c>
      <c r="E53" s="16"/>
      <c r="F53" s="16"/>
      <c r="G53" s="39" t="s">
        <v>69</v>
      </c>
      <c r="H53" s="16"/>
      <c r="I53" s="52" t="s">
        <v>71</v>
      </c>
      <c r="J53" s="36" t="s">
        <v>112</v>
      </c>
      <c r="K53" s="38" t="s">
        <v>17</v>
      </c>
      <c r="L53" s="26"/>
      <c r="M53" s="8"/>
      <c r="O53">
        <f>SUM($E$7:K55)</f>
        <v>0</v>
      </c>
    </row>
    <row r="54" spans="1:13" ht="12.75">
      <c r="A54" s="12"/>
      <c r="B54" s="11"/>
      <c r="C54" s="11"/>
      <c r="D54" s="13"/>
      <c r="E54" s="16"/>
      <c r="F54" s="16"/>
      <c r="G54" s="39" t="s">
        <v>82</v>
      </c>
      <c r="H54" s="16"/>
      <c r="I54" s="16"/>
      <c r="J54" s="16"/>
      <c r="K54" s="9"/>
      <c r="L54" s="26"/>
      <c r="M54" s="8"/>
    </row>
    <row r="55" spans="1:15" ht="12.75">
      <c r="A55" s="12"/>
      <c r="B55" s="11"/>
      <c r="C55" s="11"/>
      <c r="D55" s="13"/>
      <c r="E55" s="16"/>
      <c r="F55" s="16"/>
      <c r="G55" s="16"/>
      <c r="H55" s="16"/>
      <c r="I55" s="16"/>
      <c r="J55" s="16"/>
      <c r="K55" s="9"/>
      <c r="L55" s="26"/>
      <c r="M55" s="8"/>
      <c r="O55">
        <f>SUM($E$7:K58)</f>
        <v>0</v>
      </c>
    </row>
    <row r="56" spans="1:13" ht="12.75">
      <c r="A56" s="12">
        <v>38120</v>
      </c>
      <c r="B56" s="11">
        <f>B53+1</f>
        <v>16</v>
      </c>
      <c r="C56" s="11" t="s">
        <v>5</v>
      </c>
      <c r="D56" s="13" t="s">
        <v>44</v>
      </c>
      <c r="E56" s="40" t="s">
        <v>131</v>
      </c>
      <c r="F56" s="16"/>
      <c r="G56" s="16"/>
      <c r="H56" s="52" t="s">
        <v>143</v>
      </c>
      <c r="I56" s="16"/>
      <c r="J56" s="41" t="s">
        <v>23</v>
      </c>
      <c r="K56" s="9"/>
      <c r="L56" s="26"/>
      <c r="M56" s="8"/>
    </row>
    <row r="57" spans="1:13" ht="12.75">
      <c r="A57" s="12"/>
      <c r="B57" s="11"/>
      <c r="C57" s="11"/>
      <c r="D57" s="13"/>
      <c r="E57" s="16"/>
      <c r="F57" s="16"/>
      <c r="G57" s="16"/>
      <c r="H57" s="16"/>
      <c r="I57" s="16"/>
      <c r="J57" s="16"/>
      <c r="K57" s="9"/>
      <c r="L57" s="26" t="s">
        <v>133</v>
      </c>
      <c r="M57" s="8" t="s">
        <v>48</v>
      </c>
    </row>
    <row r="58" spans="1:15" ht="15.75">
      <c r="A58" s="12">
        <v>38162</v>
      </c>
      <c r="B58" s="21">
        <f>B56+1</f>
        <v>17</v>
      </c>
      <c r="C58" s="21" t="s">
        <v>133</v>
      </c>
      <c r="D58" s="13" t="s">
        <v>83</v>
      </c>
      <c r="E58" s="3"/>
      <c r="F58" s="51" t="s">
        <v>41</v>
      </c>
      <c r="G58" s="16"/>
      <c r="H58" s="41" t="s">
        <v>33</v>
      </c>
      <c r="I58" s="16"/>
      <c r="J58" s="36" t="s">
        <v>21</v>
      </c>
      <c r="K58" s="45" t="s">
        <v>40</v>
      </c>
      <c r="L58" s="26"/>
      <c r="M58" s="8"/>
      <c r="O58">
        <f>SUM($E$7:K59)</f>
        <v>0</v>
      </c>
    </row>
    <row r="59" spans="1:13" ht="12.75">
      <c r="A59" s="11"/>
      <c r="B59" s="11"/>
      <c r="C59" s="11"/>
      <c r="D59" s="13"/>
      <c r="E59" s="3"/>
      <c r="F59" s="43" t="s">
        <v>62</v>
      </c>
      <c r="G59" s="16"/>
      <c r="H59" s="16"/>
      <c r="I59" s="16"/>
      <c r="J59" s="16"/>
      <c r="K59" s="37" t="s">
        <v>52</v>
      </c>
      <c r="L59" s="26"/>
      <c r="M59" s="8"/>
    </row>
    <row r="60" spans="1:13" ht="12.75">
      <c r="A60" s="10"/>
      <c r="B60" s="10"/>
      <c r="C60" s="10"/>
      <c r="D60" s="19"/>
      <c r="E60" s="20"/>
      <c r="F60" s="20"/>
      <c r="G60" s="20"/>
      <c r="H60" s="20"/>
      <c r="I60" s="20"/>
      <c r="J60" s="20"/>
      <c r="K60" s="23"/>
      <c r="L60" s="53"/>
      <c r="M60" s="7"/>
    </row>
    <row r="61" spans="4:11" ht="12.75">
      <c r="D61" t="s">
        <v>116</v>
      </c>
      <c r="E61" s="1">
        <f aca="true" t="shared" si="0" ref="E61:K61">SUM(E7:E59)</f>
        <v>0</v>
      </c>
      <c r="F61" s="1">
        <f t="shared" si="0"/>
        <v>0</v>
      </c>
      <c r="G61" s="1">
        <f t="shared" si="0"/>
        <v>0</v>
      </c>
      <c r="H61" s="1">
        <f t="shared" si="0"/>
        <v>0</v>
      </c>
      <c r="I61" s="1">
        <f t="shared" si="0"/>
        <v>0</v>
      </c>
      <c r="J61" s="1">
        <f t="shared" si="0"/>
        <v>0</v>
      </c>
      <c r="K61" s="1">
        <f t="shared" si="0"/>
        <v>0</v>
      </c>
    </row>
    <row r="62" spans="4:11" ht="12.75">
      <c r="D62" t="s">
        <v>119</v>
      </c>
      <c r="E62" s="1">
        <f>SUM(E7:K59)</f>
        <v>0</v>
      </c>
      <c r="F62" s="1"/>
      <c r="G62" s="1"/>
      <c r="H62" s="1"/>
      <c r="I62" s="1"/>
      <c r="J62" s="1"/>
      <c r="K62" s="1"/>
    </row>
    <row r="63" spans="4:11" ht="12.75">
      <c r="D63" t="s">
        <v>117</v>
      </c>
      <c r="E63" s="25">
        <f>E64-E62</f>
        <v>17905</v>
      </c>
      <c r="F63" s="27">
        <f>E63/E64</f>
        <v>1</v>
      </c>
      <c r="G63" s="1"/>
      <c r="H63" s="1"/>
      <c r="I63" s="1"/>
      <c r="J63" s="1"/>
      <c r="K63" s="1"/>
    </row>
    <row r="64" spans="4:11" ht="12.75">
      <c r="D64" t="s">
        <v>118</v>
      </c>
      <c r="E64" s="1">
        <v>17905</v>
      </c>
      <c r="F64" s="1"/>
      <c r="G64" s="1"/>
      <c r="H64" s="1"/>
      <c r="I64" s="1"/>
      <c r="J64" s="1"/>
      <c r="K64" s="1"/>
    </row>
  </sheetData>
  <mergeCells count="9">
    <mergeCell ref="E51:K51"/>
    <mergeCell ref="A1:M1"/>
    <mergeCell ref="A2:M2"/>
    <mergeCell ref="A3:M3"/>
    <mergeCell ref="A4:A5"/>
    <mergeCell ref="B4:B5"/>
    <mergeCell ref="C4:C5"/>
    <mergeCell ref="D4:D5"/>
    <mergeCell ref="L4:M5"/>
  </mergeCells>
  <printOptions horizontalCentered="1" verticalCentered="1"/>
  <pageMargins left="0.5" right="0.5" top="0.5" bottom="0.5" header="0.5" footer="0.5"/>
  <pageSetup fitToHeight="1" fitToWidth="1" orientation="landscape" paperSize="9" scale="5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Dekany</dc:creator>
  <cp:keywords/>
  <dc:description/>
  <cp:lastModifiedBy>Richard Dekany</cp:lastModifiedBy>
  <cp:lastPrinted>2006-09-12T07:48:47Z</cp:lastPrinted>
  <dcterms:created xsi:type="dcterms:W3CDTF">2006-08-14T18:56:37Z</dcterms:created>
  <cp:category/>
  <cp:version/>
  <cp:contentType/>
  <cp:contentStatus/>
</cp:coreProperties>
</file>